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<sst xmlns="http://schemas.openxmlformats.org/spreadsheetml/2006/main" count="238" uniqueCount="114">
  <si>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</si>
  <si>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</si>
  <si>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</si>
  <si>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</si>
  <si>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</si>
  <si>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</si>
  <si>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</si>
  <si>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</si>
  <si>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</si>
  <si>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</si>
  <si>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</si>
  <si>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</si>
  <si>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</si>
  <si>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</si>
  <si>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</si>
  <si>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</si>
  <si>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</si>
  <si>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</si>
  <si>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</si>
  <si>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</si>
  <si>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</si>
  <si>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</si>
  <si>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</si>
  <si>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</si>
  <si>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</si>
  <si>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</si>
  <si>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</si>
  <si>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</si>
  <si>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</si>
  <si>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</si>
  <si>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</si>
  <si>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</si>
  <si>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</si>
  <si>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</si>
  <si>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</si>
  <si>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</si>
  <si>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</si>
  <si>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</si>
  <si>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</si>
  <si>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</si>
  <si>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</si>
  <si>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</si>
  <si>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</si>
  <si>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</si>
  <si>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</si>
  <si>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</si>
  <si>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</si>
  <si>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</si>
  <si>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</si>
  <si>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</si>
  <si>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</si>
  <si>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</si>
  <si>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NELSON GREGORIO MORA HENRIQUEZ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</si>
  <si>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</si>
  <si>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</si>
  <si>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</si>
  <si>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</si>
  <si>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</si>
  <si>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</si>
  <si>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</si>
  <si>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</si>
  <si>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</si>
  <si>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</si>
  <si>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</si>
  <si>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</si>
  <si>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</si>
  <si>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</si>
  <si>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</si>
  <si>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</si>
  <si>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</si>
  <si>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</si>
  <si>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</si>
  <si>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</si>
  <si>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</si>
  <si>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</si>
  <si>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</si>
  <si>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</si>
  <si>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</si>
  <si>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</si>
  <si>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</si>
  <si>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</si>
  <si>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</si>
  <si>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</si>
  <si>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</si>
  <si>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</si>
  <si>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</si>
  <si>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</si>
  <si>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SUPERVISOR (A) PROGRAMA SOCIAL</t>
  </si>
  <si>
    <t>INSPECTOR ESPECIAL</t>
  </si>
  <si>
    <t>MENSAJERO INTERNO</t>
  </si>
  <si>
    <t>RAMON CEDANO OGANDO</t>
  </si>
  <si>
    <t>JOSE ANTONIO MONTERO DE OLEO</t>
  </si>
  <si>
    <t>FRANSISCO ANIBAL MONTERO DE LA ROSA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</si>
  <si>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</si>
  <si>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</si>
  <si>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</si>
  <si>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</si>
  <si>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</si>
  <si>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</si>
  <si>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</si>
  <si>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</si>
  <si>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</si>
  <si>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PLACIDO CARRASCO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</si>
  <si>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</si>
  <si>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</si>
  <si>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</si>
  <si>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</si>
  <si>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</si>
  <si>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</si>
  <si>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</si>
  <si>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</si>
  <si>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</si>
  <si>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</si>
  <si>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CORRESPONDIENTE AL MES DE SEPTIEMBRE,  2021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</si>
</sst>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971550</xdr:colOff>
      <xdr:row>0</xdr:row>
      <xdr:rowOff>76200</xdr:rowOff>
    </xdr:from>
    <xdr:to>
      <xdr:col>5</xdr:col>
      <xdr:colOff>409575</xdr:colOff>
      <xdr:row>3</xdr:row>
      <xdr:rowOff>266700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763000" y="6667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73"/>
  <sheetViews>
    <sheetView showGridLines="0" tabSelected="1" workbookViewId="0" topLeftCell="A1">
      <selection activeCell="Q54" sqref="Q54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5.57421875" style="2" customWidth="1"/>
    <col min="8" max="8" width="15.00390625" style="2" customWidth="1"/>
    <col min="9" max="9" width="15.28125" style="2" customWidth="1"/>
    <col min="10" max="10" width="13.8515625" style="2" customWidth="1"/>
    <col min="11" max="11" width="15.7109375" style="2" customWidth="1"/>
    <col min="12" max="12" width="16.140625" style="2" customWidth="1"/>
    <col min="13" max="13" width="17.8515625" style="2" customWidth="1"/>
    <col min="14" max="14" width="11.7109375" style="4" customWidth="1"/>
    <col min="15" max="15" width="14.421875" style="2" bestFit="1" customWidth="1"/>
    <col min="16" max="16384" width="13.57421875" style="2" customWidth="1"/>
  </cols>
  <sheetData>
    <row r="3" spans="11:15" ht="7.5" customHeight="1">
      <c r="K3" s="3"/>
      <c r="L3" s="4"/>
      <c r="M3" s="4"/>
      <c r="O3" s="4"/>
    </row>
    <row r="4" spans="1:15" ht="28.5" customHeight="1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"/>
    </row>
    <row r="5" spans="1:15" ht="12" customHeight="1">
      <c r="A5" s="49" t="s">
        <v>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"/>
    </row>
    <row r="6" spans="1:15" ht="15.75" customHeight="1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"/>
    </row>
    <row r="7" spans="1:15" ht="11.25" customHeight="1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4"/>
    </row>
    <row r="8" spans="1:14" s="5" customFormat="1" ht="12" customHeight="1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s="5" customFormat="1" ht="12" customHeight="1">
      <c r="A9" s="52" t="s">
        <v>113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2" customHeight="1" thickBot="1">
      <c r="A10" s="43" t="s">
        <v>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24.75" customHeight="1" thickBot="1">
      <c r="A11" s="1"/>
      <c r="B11" s="1"/>
      <c r="C11" s="1"/>
      <c r="D11" s="1"/>
      <c r="E11" s="1"/>
      <c r="F11" s="1"/>
      <c r="G11" s="44" t="s">
        <v>21</v>
      </c>
      <c r="H11" s="45"/>
      <c r="I11" s="45"/>
      <c r="J11" s="45"/>
      <c r="K11" s="45"/>
      <c r="L11" s="46"/>
      <c r="M11" s="1"/>
      <c r="N11" s="1"/>
    </row>
    <row r="12" spans="1:14" s="6" customFormat="1" ht="34.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22" t="s">
        <v>12</v>
      </c>
      <c r="H12" s="22" t="s">
        <v>13</v>
      </c>
      <c r="I12" s="22" t="s">
        <v>14</v>
      </c>
      <c r="J12" s="22" t="s">
        <v>19</v>
      </c>
      <c r="K12" s="23" t="s">
        <v>33</v>
      </c>
      <c r="L12" s="24" t="s">
        <v>22</v>
      </c>
      <c r="M12" s="29" t="s">
        <v>18</v>
      </c>
      <c r="N12" s="30" t="s">
        <v>107</v>
      </c>
    </row>
    <row r="13" spans="1:14" s="18" customFormat="1" ht="22.5" customHeight="1">
      <c r="A13" s="35">
        <v>1</v>
      </c>
      <c r="B13" s="36" t="s">
        <v>30</v>
      </c>
      <c r="C13" s="36" t="s">
        <v>75</v>
      </c>
      <c r="D13" s="36" t="s">
        <v>41</v>
      </c>
      <c r="E13" s="37" t="s">
        <v>44</v>
      </c>
      <c r="F13" s="38">
        <v>280000</v>
      </c>
      <c r="G13" s="39">
        <v>8036</v>
      </c>
      <c r="H13" s="39">
        <v>55388.27</v>
      </c>
      <c r="I13" s="40">
        <v>4742.4</v>
      </c>
      <c r="J13" s="40"/>
      <c r="K13" s="40">
        <v>25</v>
      </c>
      <c r="L13" s="40">
        <f>SUM(G13:K13)</f>
        <v>68191.67</v>
      </c>
      <c r="M13" s="41">
        <f aca="true" t="shared" si="0" ref="M13:M53">+F13-L13</f>
        <v>211808.33000000002</v>
      </c>
      <c r="N13" s="42" t="s">
        <v>111</v>
      </c>
    </row>
    <row r="14" spans="1:14" s="18" customFormat="1" ht="22.5" customHeight="1">
      <c r="A14" s="35">
        <v>2</v>
      </c>
      <c r="B14" s="36" t="s">
        <v>31</v>
      </c>
      <c r="C14" s="36" t="s">
        <v>76</v>
      </c>
      <c r="D14" s="36" t="s">
        <v>42</v>
      </c>
      <c r="E14" s="37" t="s">
        <v>44</v>
      </c>
      <c r="F14" s="38">
        <v>140000</v>
      </c>
      <c r="G14" s="39">
        <v>4018</v>
      </c>
      <c r="H14" s="39">
        <v>21514.37</v>
      </c>
      <c r="I14" s="40">
        <v>4256</v>
      </c>
      <c r="J14" s="40"/>
      <c r="K14" s="40">
        <v>25</v>
      </c>
      <c r="L14" s="40">
        <f>SUM(G14:K14)</f>
        <v>29813.37</v>
      </c>
      <c r="M14" s="41">
        <f t="shared" si="0"/>
        <v>110186.63</v>
      </c>
      <c r="N14" s="42" t="s">
        <v>111</v>
      </c>
    </row>
    <row r="15" spans="1:14" s="18" customFormat="1" ht="22.5" customHeight="1">
      <c r="A15" s="35">
        <v>3</v>
      </c>
      <c r="B15" s="36" t="s">
        <v>55</v>
      </c>
      <c r="C15" s="36" t="s">
        <v>74</v>
      </c>
      <c r="D15" s="36" t="s">
        <v>73</v>
      </c>
      <c r="E15" s="36" t="s">
        <v>66</v>
      </c>
      <c r="F15" s="39">
        <v>20000</v>
      </c>
      <c r="G15" s="39">
        <v>574</v>
      </c>
      <c r="H15" s="39">
        <v>0</v>
      </c>
      <c r="I15" s="40">
        <v>608</v>
      </c>
      <c r="J15" s="40"/>
      <c r="K15" s="40">
        <v>25</v>
      </c>
      <c r="L15" s="40">
        <f>SUM(G15:K15)</f>
        <v>1207</v>
      </c>
      <c r="M15" s="41">
        <f t="shared" si="0"/>
        <v>18793</v>
      </c>
      <c r="N15" s="42" t="s">
        <v>111</v>
      </c>
    </row>
    <row r="16" spans="1:14" s="18" customFormat="1" ht="22.5" customHeight="1">
      <c r="A16" s="35">
        <v>4</v>
      </c>
      <c r="B16" s="36" t="s">
        <v>51</v>
      </c>
      <c r="C16" s="36" t="s">
        <v>74</v>
      </c>
      <c r="D16" s="36" t="s">
        <v>73</v>
      </c>
      <c r="E16" s="36" t="s">
        <v>66</v>
      </c>
      <c r="F16" s="39">
        <v>40000</v>
      </c>
      <c r="G16" s="39">
        <v>1148</v>
      </c>
      <c r="H16" s="39">
        <v>0</v>
      </c>
      <c r="I16" s="40">
        <v>1216</v>
      </c>
      <c r="J16" s="40"/>
      <c r="K16" s="40">
        <v>25</v>
      </c>
      <c r="L16" s="40">
        <f>SUM(G16:K16)</f>
        <v>2389</v>
      </c>
      <c r="M16" s="41">
        <f t="shared" si="0"/>
        <v>37611</v>
      </c>
      <c r="N16" s="42" t="s">
        <v>111</v>
      </c>
    </row>
    <row r="17" spans="1:14" s="18" customFormat="1" ht="22.5" customHeight="1">
      <c r="A17" s="35">
        <v>5</v>
      </c>
      <c r="B17" s="36" t="s">
        <v>2</v>
      </c>
      <c r="C17" s="36" t="s">
        <v>94</v>
      </c>
      <c r="D17" s="36" t="s">
        <v>73</v>
      </c>
      <c r="E17" s="37" t="s">
        <v>17</v>
      </c>
      <c r="F17" s="38">
        <v>60000</v>
      </c>
      <c r="G17" s="39">
        <v>1722</v>
      </c>
      <c r="H17" s="39">
        <v>3486.68</v>
      </c>
      <c r="I17" s="40">
        <v>1824</v>
      </c>
      <c r="J17" s="40">
        <f>3585-25</f>
        <v>3560</v>
      </c>
      <c r="K17" s="40">
        <f>J17+25</f>
        <v>3585</v>
      </c>
      <c r="L17" s="40">
        <f>G17+H17+I17+K17</f>
        <v>10617.68</v>
      </c>
      <c r="M17" s="41">
        <f>+F17-L17</f>
        <v>49382.32</v>
      </c>
      <c r="N17" s="42" t="s">
        <v>112</v>
      </c>
    </row>
    <row r="18" spans="1:14" s="18" customFormat="1" ht="22.5" customHeight="1">
      <c r="A18" s="35">
        <v>6</v>
      </c>
      <c r="B18" s="36" t="s">
        <v>47</v>
      </c>
      <c r="C18" s="36" t="s">
        <v>59</v>
      </c>
      <c r="D18" s="36" t="s">
        <v>73</v>
      </c>
      <c r="E18" s="36" t="s">
        <v>16</v>
      </c>
      <c r="F18" s="39">
        <v>45000</v>
      </c>
      <c r="G18" s="39">
        <v>1291.5</v>
      </c>
      <c r="H18" s="39">
        <v>1148.33</v>
      </c>
      <c r="I18" s="40">
        <v>1368</v>
      </c>
      <c r="J18" s="40"/>
      <c r="K18" s="40">
        <v>25</v>
      </c>
      <c r="L18" s="40">
        <f aca="true" t="shared" si="1" ref="L18:L28">SUM(G18:K18)</f>
        <v>3832.83</v>
      </c>
      <c r="M18" s="41">
        <f t="shared" si="0"/>
        <v>41167.17</v>
      </c>
      <c r="N18" s="42" t="s">
        <v>111</v>
      </c>
    </row>
    <row r="19" spans="1:14" s="18" customFormat="1" ht="22.5" customHeight="1">
      <c r="A19" s="35">
        <v>7</v>
      </c>
      <c r="B19" s="36" t="s">
        <v>99</v>
      </c>
      <c r="C19" s="36" t="s">
        <v>78</v>
      </c>
      <c r="D19" s="36" t="s">
        <v>73</v>
      </c>
      <c r="E19" s="36" t="s">
        <v>16</v>
      </c>
      <c r="F19" s="39">
        <v>20000</v>
      </c>
      <c r="G19" s="39">
        <v>574</v>
      </c>
      <c r="H19" s="39"/>
      <c r="I19" s="40">
        <v>608</v>
      </c>
      <c r="J19" s="40"/>
      <c r="K19" s="40">
        <v>25</v>
      </c>
      <c r="L19" s="40">
        <f t="shared" si="1"/>
        <v>1207</v>
      </c>
      <c r="M19" s="41">
        <f aca="true" t="shared" si="2" ref="M19:M36">+F19-L19</f>
        <v>18793</v>
      </c>
      <c r="N19" s="40" t="s">
        <v>112</v>
      </c>
    </row>
    <row r="20" spans="1:14" s="18" customFormat="1" ht="22.5" customHeight="1">
      <c r="A20" s="35">
        <v>8</v>
      </c>
      <c r="B20" s="36" t="s">
        <v>102</v>
      </c>
      <c r="C20" s="36" t="s">
        <v>78</v>
      </c>
      <c r="D20" s="36" t="s">
        <v>73</v>
      </c>
      <c r="E20" s="36" t="s">
        <v>16</v>
      </c>
      <c r="F20" s="39">
        <v>20000</v>
      </c>
      <c r="G20" s="39">
        <v>574</v>
      </c>
      <c r="H20" s="39"/>
      <c r="I20" s="40">
        <v>608</v>
      </c>
      <c r="J20" s="40"/>
      <c r="K20" s="40">
        <v>25</v>
      </c>
      <c r="L20" s="40">
        <f t="shared" si="1"/>
        <v>1207</v>
      </c>
      <c r="M20" s="41">
        <f t="shared" si="2"/>
        <v>18793</v>
      </c>
      <c r="N20" s="42" t="s">
        <v>111</v>
      </c>
    </row>
    <row r="21" spans="1:14" s="18" customFormat="1" ht="22.5" customHeight="1">
      <c r="A21" s="35">
        <v>9</v>
      </c>
      <c r="B21" s="36" t="s">
        <v>52</v>
      </c>
      <c r="C21" s="36" t="s">
        <v>78</v>
      </c>
      <c r="D21" s="36" t="s">
        <v>73</v>
      </c>
      <c r="E21" s="36" t="s">
        <v>16</v>
      </c>
      <c r="F21" s="39">
        <v>15000</v>
      </c>
      <c r="G21" s="39">
        <v>430.5</v>
      </c>
      <c r="H21" s="39">
        <v>0</v>
      </c>
      <c r="I21" s="40">
        <v>456</v>
      </c>
      <c r="J21" s="40"/>
      <c r="K21" s="40">
        <v>25</v>
      </c>
      <c r="L21" s="40">
        <f t="shared" si="1"/>
        <v>911.5</v>
      </c>
      <c r="M21" s="41">
        <f t="shared" si="2"/>
        <v>14088.5</v>
      </c>
      <c r="N21" s="42" t="s">
        <v>111</v>
      </c>
    </row>
    <row r="22" spans="1:14" s="18" customFormat="1" ht="22.5" customHeight="1">
      <c r="A22" s="35">
        <v>10</v>
      </c>
      <c r="B22" s="36" t="s">
        <v>56</v>
      </c>
      <c r="C22" s="36" t="s">
        <v>65</v>
      </c>
      <c r="D22" s="36" t="s">
        <v>73</v>
      </c>
      <c r="E22" s="36" t="s">
        <v>16</v>
      </c>
      <c r="F22" s="39">
        <v>22000</v>
      </c>
      <c r="G22" s="39">
        <v>631.4</v>
      </c>
      <c r="H22" s="39">
        <v>0</v>
      </c>
      <c r="I22" s="40">
        <v>668.8</v>
      </c>
      <c r="J22" s="40"/>
      <c r="K22" s="40">
        <v>25</v>
      </c>
      <c r="L22" s="40">
        <f t="shared" si="1"/>
        <v>1325.1999999999998</v>
      </c>
      <c r="M22" s="41">
        <f t="shared" si="2"/>
        <v>20674.8</v>
      </c>
      <c r="N22" s="42" t="s">
        <v>111</v>
      </c>
    </row>
    <row r="23" spans="1:14" s="18" customFormat="1" ht="22.5" customHeight="1">
      <c r="A23" s="35">
        <v>11</v>
      </c>
      <c r="B23" s="36" t="s">
        <v>83</v>
      </c>
      <c r="C23" s="36" t="s">
        <v>62</v>
      </c>
      <c r="D23" s="36" t="s">
        <v>73</v>
      </c>
      <c r="E23" s="36" t="s">
        <v>16</v>
      </c>
      <c r="F23" s="39">
        <v>25000</v>
      </c>
      <c r="G23" s="39">
        <v>717.5</v>
      </c>
      <c r="H23" s="39">
        <v>0</v>
      </c>
      <c r="I23" s="40">
        <v>760</v>
      </c>
      <c r="J23" s="40"/>
      <c r="K23" s="40">
        <v>25</v>
      </c>
      <c r="L23" s="40">
        <f t="shared" si="1"/>
        <v>1502.5</v>
      </c>
      <c r="M23" s="41">
        <f t="shared" si="2"/>
        <v>23497.5</v>
      </c>
      <c r="N23" s="42" t="s">
        <v>111</v>
      </c>
    </row>
    <row r="24" spans="1:14" s="18" customFormat="1" ht="22.5" customHeight="1">
      <c r="A24" s="35">
        <v>12</v>
      </c>
      <c r="B24" s="36" t="s">
        <v>91</v>
      </c>
      <c r="C24" s="36" t="s">
        <v>88</v>
      </c>
      <c r="D24" s="36" t="s">
        <v>73</v>
      </c>
      <c r="E24" s="36" t="s">
        <v>16</v>
      </c>
      <c r="F24" s="39">
        <v>20000</v>
      </c>
      <c r="G24" s="39">
        <v>574</v>
      </c>
      <c r="H24" s="39"/>
      <c r="I24" s="40">
        <v>608</v>
      </c>
      <c r="J24" s="40"/>
      <c r="K24" s="40">
        <v>25</v>
      </c>
      <c r="L24" s="40">
        <f t="shared" si="1"/>
        <v>1207</v>
      </c>
      <c r="M24" s="41">
        <f t="shared" si="2"/>
        <v>18793</v>
      </c>
      <c r="N24" s="42" t="s">
        <v>111</v>
      </c>
    </row>
    <row r="25" spans="1:14" s="18" customFormat="1" ht="22.5" customHeight="1">
      <c r="A25" s="35">
        <v>13</v>
      </c>
      <c r="B25" s="36" t="s">
        <v>48</v>
      </c>
      <c r="C25" s="36" t="s">
        <v>60</v>
      </c>
      <c r="D25" s="36" t="s">
        <v>73</v>
      </c>
      <c r="E25" s="36" t="s">
        <v>16</v>
      </c>
      <c r="F25" s="39">
        <v>25000</v>
      </c>
      <c r="G25" s="39">
        <v>717.5</v>
      </c>
      <c r="H25" s="39">
        <v>0</v>
      </c>
      <c r="I25" s="40">
        <v>760</v>
      </c>
      <c r="J25" s="40"/>
      <c r="K25" s="40">
        <v>25</v>
      </c>
      <c r="L25" s="40">
        <f t="shared" si="1"/>
        <v>1502.5</v>
      </c>
      <c r="M25" s="41">
        <f t="shared" si="2"/>
        <v>23497.5</v>
      </c>
      <c r="N25" s="42" t="s">
        <v>111</v>
      </c>
    </row>
    <row r="26" spans="1:14" s="18" customFormat="1" ht="22.5" customHeight="1">
      <c r="A26" s="35">
        <v>14</v>
      </c>
      <c r="B26" s="36" t="s">
        <v>49</v>
      </c>
      <c r="C26" s="36" t="s">
        <v>61</v>
      </c>
      <c r="D26" s="36" t="s">
        <v>73</v>
      </c>
      <c r="E26" s="36" t="s">
        <v>16</v>
      </c>
      <c r="F26" s="39">
        <v>15000</v>
      </c>
      <c r="G26" s="39">
        <v>430.5</v>
      </c>
      <c r="H26" s="39">
        <v>0</v>
      </c>
      <c r="I26" s="40">
        <v>456</v>
      </c>
      <c r="J26" s="40"/>
      <c r="K26" s="40">
        <v>25</v>
      </c>
      <c r="L26" s="40">
        <f t="shared" si="1"/>
        <v>911.5</v>
      </c>
      <c r="M26" s="41">
        <f t="shared" si="2"/>
        <v>14088.5</v>
      </c>
      <c r="N26" s="42" t="s">
        <v>112</v>
      </c>
    </row>
    <row r="27" spans="1:14" s="18" customFormat="1" ht="22.5" customHeight="1">
      <c r="A27" s="35">
        <v>15</v>
      </c>
      <c r="B27" s="36" t="s">
        <v>92</v>
      </c>
      <c r="C27" s="36" t="s">
        <v>87</v>
      </c>
      <c r="D27" s="36" t="s">
        <v>73</v>
      </c>
      <c r="E27" s="36" t="s">
        <v>16</v>
      </c>
      <c r="F27" s="39">
        <v>15000</v>
      </c>
      <c r="G27" s="39">
        <v>430.5</v>
      </c>
      <c r="H27" s="39"/>
      <c r="I27" s="40">
        <v>456</v>
      </c>
      <c r="J27" s="40"/>
      <c r="K27" s="40">
        <v>25</v>
      </c>
      <c r="L27" s="40">
        <f t="shared" si="1"/>
        <v>911.5</v>
      </c>
      <c r="M27" s="41">
        <f t="shared" si="2"/>
        <v>14088.5</v>
      </c>
      <c r="N27" s="42" t="s">
        <v>111</v>
      </c>
    </row>
    <row r="28" spans="1:14" s="18" customFormat="1" ht="22.5" customHeight="1">
      <c r="A28" s="35">
        <v>16</v>
      </c>
      <c r="B28" s="36" t="s">
        <v>95</v>
      </c>
      <c r="C28" s="36" t="s">
        <v>64</v>
      </c>
      <c r="D28" s="36" t="s">
        <v>73</v>
      </c>
      <c r="E28" s="36" t="s">
        <v>16</v>
      </c>
      <c r="F28" s="39">
        <v>25000</v>
      </c>
      <c r="G28" s="39">
        <v>717.5</v>
      </c>
      <c r="H28" s="39">
        <v>0</v>
      </c>
      <c r="I28" s="40">
        <v>760</v>
      </c>
      <c r="J28" s="40"/>
      <c r="K28" s="40">
        <v>25</v>
      </c>
      <c r="L28" s="40">
        <f t="shared" si="1"/>
        <v>1502.5</v>
      </c>
      <c r="M28" s="41">
        <f t="shared" si="2"/>
        <v>23497.5</v>
      </c>
      <c r="N28" s="42" t="s">
        <v>111</v>
      </c>
    </row>
    <row r="29" spans="1:14" s="18" customFormat="1" ht="22.5" customHeight="1">
      <c r="A29" s="35">
        <v>17</v>
      </c>
      <c r="B29" s="36" t="s">
        <v>81</v>
      </c>
      <c r="C29" s="36" t="s">
        <v>82</v>
      </c>
      <c r="D29" s="36" t="s">
        <v>73</v>
      </c>
      <c r="E29" s="36" t="s">
        <v>16</v>
      </c>
      <c r="F29" s="39">
        <v>25000</v>
      </c>
      <c r="G29" s="39">
        <v>717.5</v>
      </c>
      <c r="H29" s="39"/>
      <c r="I29" s="40">
        <v>760</v>
      </c>
      <c r="J29" s="40">
        <v>1190.12</v>
      </c>
      <c r="K29" s="40">
        <v>1215.12</v>
      </c>
      <c r="L29" s="40">
        <f>SUM(G29:K29)-J29</f>
        <v>2692.62</v>
      </c>
      <c r="M29" s="41">
        <f t="shared" si="2"/>
        <v>22307.38</v>
      </c>
      <c r="N29" s="42" t="s">
        <v>111</v>
      </c>
    </row>
    <row r="30" spans="1:14" s="18" customFormat="1" ht="22.5" customHeight="1">
      <c r="A30" s="35">
        <v>18</v>
      </c>
      <c r="B30" s="36" t="s">
        <v>100</v>
      </c>
      <c r="C30" s="36" t="s">
        <v>101</v>
      </c>
      <c r="D30" s="36" t="s">
        <v>73</v>
      </c>
      <c r="E30" s="36" t="s">
        <v>16</v>
      </c>
      <c r="F30" s="39">
        <v>35000</v>
      </c>
      <c r="G30" s="39">
        <v>1004.5</v>
      </c>
      <c r="H30" s="39"/>
      <c r="I30" s="40">
        <v>1064</v>
      </c>
      <c r="J30" s="40"/>
      <c r="K30" s="40">
        <v>25</v>
      </c>
      <c r="L30" s="40">
        <f>SUM(G30:K30)</f>
        <v>2093.5</v>
      </c>
      <c r="M30" s="41">
        <f t="shared" si="2"/>
        <v>32906.5</v>
      </c>
      <c r="N30" s="42" t="s">
        <v>111</v>
      </c>
    </row>
    <row r="31" spans="1:14" s="18" customFormat="1" ht="22.5" customHeight="1">
      <c r="A31" s="35">
        <v>19</v>
      </c>
      <c r="B31" s="36" t="s">
        <v>72</v>
      </c>
      <c r="C31" s="36" t="s">
        <v>29</v>
      </c>
      <c r="D31" s="36" t="s">
        <v>73</v>
      </c>
      <c r="E31" s="36" t="s">
        <v>16</v>
      </c>
      <c r="F31" s="39">
        <v>25000</v>
      </c>
      <c r="G31" s="39">
        <v>717.5</v>
      </c>
      <c r="H31" s="39"/>
      <c r="I31" s="40">
        <v>760</v>
      </c>
      <c r="J31" s="40"/>
      <c r="K31" s="40">
        <v>25</v>
      </c>
      <c r="L31" s="40">
        <f>SUM(G31:K31)</f>
        <v>1502.5</v>
      </c>
      <c r="M31" s="41">
        <f t="shared" si="2"/>
        <v>23497.5</v>
      </c>
      <c r="N31" s="42" t="s">
        <v>112</v>
      </c>
    </row>
    <row r="32" spans="1:14" s="18" customFormat="1" ht="22.5" customHeight="1">
      <c r="A32" s="35">
        <v>20</v>
      </c>
      <c r="B32" s="36" t="s">
        <v>68</v>
      </c>
      <c r="C32" s="36" t="s">
        <v>69</v>
      </c>
      <c r="D32" s="36" t="s">
        <v>73</v>
      </c>
      <c r="E32" s="36" t="s">
        <v>16</v>
      </c>
      <c r="F32" s="39">
        <v>20000</v>
      </c>
      <c r="G32" s="39">
        <v>574</v>
      </c>
      <c r="H32" s="39"/>
      <c r="I32" s="40">
        <v>608</v>
      </c>
      <c r="J32" s="40"/>
      <c r="K32" s="40">
        <v>25</v>
      </c>
      <c r="L32" s="40">
        <f>SUM(G32:K32)</f>
        <v>1207</v>
      </c>
      <c r="M32" s="41">
        <f t="shared" si="2"/>
        <v>18793</v>
      </c>
      <c r="N32" s="42" t="s">
        <v>111</v>
      </c>
    </row>
    <row r="33" spans="1:14" s="18" customFormat="1" ht="22.5" customHeight="1">
      <c r="A33" s="35">
        <v>21</v>
      </c>
      <c r="B33" s="36" t="s">
        <v>98</v>
      </c>
      <c r="C33" s="36" t="s">
        <v>97</v>
      </c>
      <c r="D33" s="36" t="s">
        <v>42</v>
      </c>
      <c r="E33" s="37" t="s">
        <v>16</v>
      </c>
      <c r="F33" s="38">
        <v>25000</v>
      </c>
      <c r="G33" s="39">
        <v>717.5</v>
      </c>
      <c r="H33" s="39">
        <v>0</v>
      </c>
      <c r="I33" s="40">
        <v>760</v>
      </c>
      <c r="J33" s="40"/>
      <c r="K33" s="40">
        <v>25</v>
      </c>
      <c r="L33" s="40">
        <f>SUM(G33:K33)</f>
        <v>1502.5</v>
      </c>
      <c r="M33" s="41">
        <f t="shared" si="2"/>
        <v>23497.5</v>
      </c>
      <c r="N33" s="42" t="s">
        <v>112</v>
      </c>
    </row>
    <row r="34" spans="1:14" s="18" customFormat="1" ht="22.5" customHeight="1">
      <c r="A34" s="35">
        <v>22</v>
      </c>
      <c r="B34" s="36" t="s">
        <v>1</v>
      </c>
      <c r="C34" s="36" t="s">
        <v>32</v>
      </c>
      <c r="D34" s="36" t="s">
        <v>43</v>
      </c>
      <c r="E34" s="37" t="s">
        <v>17</v>
      </c>
      <c r="F34" s="38">
        <v>80000</v>
      </c>
      <c r="G34" s="39">
        <f>2009+287</f>
        <v>2296</v>
      </c>
      <c r="H34" s="39">
        <v>7400.87</v>
      </c>
      <c r="I34" s="40">
        <v>2432</v>
      </c>
      <c r="J34" s="40">
        <v>0</v>
      </c>
      <c r="K34" s="40">
        <f>J34+25</f>
        <v>25</v>
      </c>
      <c r="L34" s="40">
        <f>SUM(G34:K34)-J34</f>
        <v>12153.869999999999</v>
      </c>
      <c r="M34" s="41">
        <f t="shared" si="2"/>
        <v>67846.13</v>
      </c>
      <c r="N34" s="42" t="s">
        <v>111</v>
      </c>
    </row>
    <row r="35" spans="1:14" s="18" customFormat="1" ht="22.5" customHeight="1">
      <c r="A35" s="35">
        <v>23</v>
      </c>
      <c r="B35" s="36" t="s">
        <v>26</v>
      </c>
      <c r="C35" s="36" t="s">
        <v>10</v>
      </c>
      <c r="D35" s="36" t="s">
        <v>43</v>
      </c>
      <c r="E35" s="37" t="s">
        <v>16</v>
      </c>
      <c r="F35" s="38">
        <v>60000</v>
      </c>
      <c r="G35" s="39">
        <v>1722</v>
      </c>
      <c r="H35" s="39">
        <v>3486.68</v>
      </c>
      <c r="I35" s="40">
        <v>1824</v>
      </c>
      <c r="J35" s="40"/>
      <c r="K35" s="40">
        <v>25</v>
      </c>
      <c r="L35" s="40">
        <f aca="true" t="shared" si="3" ref="L35:L43">SUM(G35:K35)</f>
        <v>7057.68</v>
      </c>
      <c r="M35" s="41">
        <f t="shared" si="2"/>
        <v>52942.32</v>
      </c>
      <c r="N35" s="42" t="s">
        <v>112</v>
      </c>
    </row>
    <row r="36" spans="1:14" s="18" customFormat="1" ht="22.5" customHeight="1">
      <c r="A36" s="35">
        <v>24</v>
      </c>
      <c r="B36" s="36" t="s">
        <v>70</v>
      </c>
      <c r="C36" s="36" t="s">
        <v>71</v>
      </c>
      <c r="D36" s="36" t="s">
        <v>43</v>
      </c>
      <c r="E36" s="36" t="s">
        <v>16</v>
      </c>
      <c r="F36" s="39">
        <v>20000</v>
      </c>
      <c r="G36" s="39">
        <v>574</v>
      </c>
      <c r="H36" s="39"/>
      <c r="I36" s="40">
        <v>608</v>
      </c>
      <c r="J36" s="40"/>
      <c r="K36" s="40">
        <v>25</v>
      </c>
      <c r="L36" s="40">
        <f t="shared" si="3"/>
        <v>1207</v>
      </c>
      <c r="M36" s="41">
        <f t="shared" si="2"/>
        <v>18793</v>
      </c>
      <c r="N36" s="42" t="s">
        <v>112</v>
      </c>
    </row>
    <row r="37" spans="1:14" s="18" customFormat="1" ht="22.5" customHeight="1">
      <c r="A37" s="35">
        <v>25</v>
      </c>
      <c r="B37" s="36" t="s">
        <v>57</v>
      </c>
      <c r="C37" s="36" t="s">
        <v>58</v>
      </c>
      <c r="D37" s="36" t="s">
        <v>43</v>
      </c>
      <c r="E37" s="36" t="s">
        <v>16</v>
      </c>
      <c r="F37" s="39">
        <v>25000</v>
      </c>
      <c r="G37" s="39">
        <v>717.5</v>
      </c>
      <c r="H37" s="39">
        <v>0</v>
      </c>
      <c r="I37" s="40">
        <v>760</v>
      </c>
      <c r="J37" s="40"/>
      <c r="K37" s="40">
        <v>25</v>
      </c>
      <c r="L37" s="40">
        <f t="shared" si="3"/>
        <v>1502.5</v>
      </c>
      <c r="M37" s="41">
        <f t="shared" si="0"/>
        <v>23497.5</v>
      </c>
      <c r="N37" s="42" t="s">
        <v>111</v>
      </c>
    </row>
    <row r="38" spans="1:14" s="18" customFormat="1" ht="22.5" customHeight="1">
      <c r="A38" s="35">
        <v>26</v>
      </c>
      <c r="B38" s="36" t="s">
        <v>50</v>
      </c>
      <c r="C38" s="36" t="s">
        <v>77</v>
      </c>
      <c r="D38" s="36" t="s">
        <v>43</v>
      </c>
      <c r="E38" s="36" t="s">
        <v>16</v>
      </c>
      <c r="F38" s="39">
        <v>30000</v>
      </c>
      <c r="G38" s="39">
        <v>861</v>
      </c>
      <c r="H38" s="39">
        <v>0</v>
      </c>
      <c r="I38" s="40">
        <v>912</v>
      </c>
      <c r="J38" s="40"/>
      <c r="K38" s="40">
        <v>25</v>
      </c>
      <c r="L38" s="40">
        <f t="shared" si="3"/>
        <v>1798</v>
      </c>
      <c r="M38" s="41">
        <f t="shared" si="0"/>
        <v>28202</v>
      </c>
      <c r="N38" s="42" t="s">
        <v>112</v>
      </c>
    </row>
    <row r="39" spans="1:14" s="18" customFormat="1" ht="22.5" customHeight="1">
      <c r="A39" s="35">
        <v>27</v>
      </c>
      <c r="B39" s="36" t="s">
        <v>46</v>
      </c>
      <c r="C39" s="36" t="s">
        <v>77</v>
      </c>
      <c r="D39" s="36" t="s">
        <v>43</v>
      </c>
      <c r="E39" s="36" t="s">
        <v>16</v>
      </c>
      <c r="F39" s="39">
        <v>27000</v>
      </c>
      <c r="G39" s="39">
        <v>774.9</v>
      </c>
      <c r="H39" s="39">
        <v>0</v>
      </c>
      <c r="I39" s="40">
        <v>820.8</v>
      </c>
      <c r="J39" s="40"/>
      <c r="K39" s="40">
        <v>25</v>
      </c>
      <c r="L39" s="40">
        <f t="shared" si="3"/>
        <v>1620.6999999999998</v>
      </c>
      <c r="M39" s="41">
        <f t="shared" si="0"/>
        <v>25379.3</v>
      </c>
      <c r="N39" s="42" t="s">
        <v>111</v>
      </c>
    </row>
    <row r="40" spans="1:14" s="18" customFormat="1" ht="22.5" customHeight="1">
      <c r="A40" s="35">
        <v>28</v>
      </c>
      <c r="B40" s="36" t="s">
        <v>104</v>
      </c>
      <c r="C40" s="36" t="s">
        <v>77</v>
      </c>
      <c r="D40" s="36" t="s">
        <v>43</v>
      </c>
      <c r="E40" s="36" t="s">
        <v>16</v>
      </c>
      <c r="F40" s="39">
        <v>25000</v>
      </c>
      <c r="G40" s="39">
        <v>717.5</v>
      </c>
      <c r="H40" s="39"/>
      <c r="I40" s="40">
        <v>760</v>
      </c>
      <c r="J40" s="40"/>
      <c r="K40" s="40">
        <v>25</v>
      </c>
      <c r="L40" s="40">
        <f t="shared" si="3"/>
        <v>1502.5</v>
      </c>
      <c r="M40" s="41">
        <f t="shared" si="0"/>
        <v>23497.5</v>
      </c>
      <c r="N40" s="42" t="s">
        <v>111</v>
      </c>
    </row>
    <row r="41" spans="1:14" s="18" customFormat="1" ht="22.5" customHeight="1">
      <c r="A41" s="35">
        <v>29</v>
      </c>
      <c r="B41" s="36" t="s">
        <v>53</v>
      </c>
      <c r="C41" s="36" t="s">
        <v>77</v>
      </c>
      <c r="D41" s="36" t="s">
        <v>43</v>
      </c>
      <c r="E41" s="36" t="s">
        <v>16</v>
      </c>
      <c r="F41" s="39">
        <v>20000</v>
      </c>
      <c r="G41" s="39">
        <v>574</v>
      </c>
      <c r="H41" s="39">
        <v>0</v>
      </c>
      <c r="I41" s="40">
        <v>608</v>
      </c>
      <c r="J41" s="40"/>
      <c r="K41" s="40">
        <v>25</v>
      </c>
      <c r="L41" s="40">
        <f t="shared" si="3"/>
        <v>1207</v>
      </c>
      <c r="M41" s="41">
        <f t="shared" si="0"/>
        <v>18793</v>
      </c>
      <c r="N41" s="42" t="s">
        <v>112</v>
      </c>
    </row>
    <row r="42" spans="1:14" s="18" customFormat="1" ht="22.5" customHeight="1">
      <c r="A42" s="35">
        <v>30</v>
      </c>
      <c r="B42" s="36" t="s">
        <v>85</v>
      </c>
      <c r="C42" s="36" t="s">
        <v>77</v>
      </c>
      <c r="D42" s="36" t="s">
        <v>43</v>
      </c>
      <c r="E42" s="36" t="s">
        <v>16</v>
      </c>
      <c r="F42" s="39">
        <v>20000</v>
      </c>
      <c r="G42" s="39">
        <v>574</v>
      </c>
      <c r="H42" s="39"/>
      <c r="I42" s="40">
        <v>608</v>
      </c>
      <c r="J42" s="40"/>
      <c r="K42" s="40">
        <v>25</v>
      </c>
      <c r="L42" s="40">
        <f t="shared" si="3"/>
        <v>1207</v>
      </c>
      <c r="M42" s="41">
        <f t="shared" si="0"/>
        <v>18793</v>
      </c>
      <c r="N42" s="42" t="s">
        <v>111</v>
      </c>
    </row>
    <row r="43" spans="1:14" s="18" customFormat="1" ht="22.5" customHeight="1">
      <c r="A43" s="35">
        <v>31</v>
      </c>
      <c r="B43" s="36" t="s">
        <v>54</v>
      </c>
      <c r="C43" s="36" t="s">
        <v>63</v>
      </c>
      <c r="D43" s="36" t="s">
        <v>43</v>
      </c>
      <c r="E43" s="36" t="s">
        <v>16</v>
      </c>
      <c r="F43" s="39">
        <v>20000</v>
      </c>
      <c r="G43" s="39">
        <v>574</v>
      </c>
      <c r="H43" s="39">
        <v>0</v>
      </c>
      <c r="I43" s="40">
        <v>608</v>
      </c>
      <c r="J43" s="40"/>
      <c r="K43" s="40">
        <v>25</v>
      </c>
      <c r="L43" s="40">
        <f t="shared" si="3"/>
        <v>1207</v>
      </c>
      <c r="M43" s="41">
        <f t="shared" si="0"/>
        <v>18793</v>
      </c>
      <c r="N43" s="42" t="s">
        <v>111</v>
      </c>
    </row>
    <row r="44" spans="1:14" s="18" customFormat="1" ht="22.5" customHeight="1">
      <c r="A44" s="35">
        <v>32</v>
      </c>
      <c r="B44" s="36" t="s">
        <v>80</v>
      </c>
      <c r="C44" s="36" t="s">
        <v>105</v>
      </c>
      <c r="D44" s="36" t="s">
        <v>43</v>
      </c>
      <c r="E44" s="36" t="s">
        <v>16</v>
      </c>
      <c r="F44" s="39">
        <v>13000</v>
      </c>
      <c r="G44" s="39">
        <v>373.1</v>
      </c>
      <c r="H44" s="39"/>
      <c r="I44" s="40">
        <v>395.2</v>
      </c>
      <c r="J44" s="40"/>
      <c r="K44" s="40">
        <v>25</v>
      </c>
      <c r="L44" s="40">
        <f aca="true" t="shared" si="4" ref="L44:L53">SUM(G44:K44)</f>
        <v>793.3</v>
      </c>
      <c r="M44" s="41">
        <f t="shared" si="0"/>
        <v>12206.7</v>
      </c>
      <c r="N44" s="42" t="s">
        <v>111</v>
      </c>
    </row>
    <row r="45" spans="1:14" s="18" customFormat="1" ht="22.5" customHeight="1">
      <c r="A45" s="35">
        <v>33</v>
      </c>
      <c r="B45" s="36" t="s">
        <v>93</v>
      </c>
      <c r="C45" s="36" t="s">
        <v>86</v>
      </c>
      <c r="D45" s="36" t="s">
        <v>43</v>
      </c>
      <c r="E45" s="36" t="s">
        <v>16</v>
      </c>
      <c r="F45" s="39">
        <v>14000</v>
      </c>
      <c r="G45" s="39">
        <v>401.8</v>
      </c>
      <c r="H45" s="39"/>
      <c r="I45" s="40">
        <v>425.6</v>
      </c>
      <c r="J45" s="40"/>
      <c r="K45" s="40">
        <v>25</v>
      </c>
      <c r="L45" s="40">
        <f t="shared" si="4"/>
        <v>852.4000000000001</v>
      </c>
      <c r="M45" s="41">
        <f t="shared" si="0"/>
        <v>13147.6</v>
      </c>
      <c r="N45" s="42" t="s">
        <v>112</v>
      </c>
    </row>
    <row r="46" spans="1:14" s="18" customFormat="1" ht="22.5" customHeight="1">
      <c r="A46" s="35">
        <v>34</v>
      </c>
      <c r="B46" s="36" t="s">
        <v>109</v>
      </c>
      <c r="C46" s="36" t="s">
        <v>105</v>
      </c>
      <c r="D46" s="36" t="s">
        <v>43</v>
      </c>
      <c r="E46" s="36" t="s">
        <v>16</v>
      </c>
      <c r="F46" s="39">
        <v>15000</v>
      </c>
      <c r="G46" s="39">
        <v>430.5</v>
      </c>
      <c r="H46" s="39"/>
      <c r="I46" s="40">
        <v>456</v>
      </c>
      <c r="J46" s="40"/>
      <c r="K46" s="40">
        <v>25</v>
      </c>
      <c r="L46" s="40">
        <f>SUM(G46:K46)</f>
        <v>911.5</v>
      </c>
      <c r="M46" s="41">
        <f>+F46-L46</f>
        <v>14088.5</v>
      </c>
      <c r="N46" s="42" t="s">
        <v>111</v>
      </c>
    </row>
    <row r="47" spans="1:14" s="18" customFormat="1" ht="22.5" customHeight="1">
      <c r="A47" s="35">
        <v>35</v>
      </c>
      <c r="B47" s="36" t="s">
        <v>84</v>
      </c>
      <c r="C47" s="36" t="s">
        <v>3</v>
      </c>
      <c r="D47" s="36" t="s">
        <v>43</v>
      </c>
      <c r="E47" s="36" t="s">
        <v>16</v>
      </c>
      <c r="F47" s="39">
        <v>16500</v>
      </c>
      <c r="G47" s="39">
        <v>473.55</v>
      </c>
      <c r="H47" s="39">
        <v>0</v>
      </c>
      <c r="I47" s="40">
        <v>501.6</v>
      </c>
      <c r="J47" s="40"/>
      <c r="K47" s="40">
        <v>25</v>
      </c>
      <c r="L47" s="40">
        <f t="shared" si="4"/>
        <v>1000.1500000000001</v>
      </c>
      <c r="M47" s="41">
        <f t="shared" si="0"/>
        <v>15499.85</v>
      </c>
      <c r="N47" s="42" t="s">
        <v>112</v>
      </c>
    </row>
    <row r="48" spans="1:14" s="18" customFormat="1" ht="22.5" customHeight="1">
      <c r="A48" s="35">
        <v>36</v>
      </c>
      <c r="B48" s="36" t="s">
        <v>79</v>
      </c>
      <c r="C48" s="36" t="s">
        <v>3</v>
      </c>
      <c r="D48" s="36" t="s">
        <v>43</v>
      </c>
      <c r="E48" s="36" t="s">
        <v>16</v>
      </c>
      <c r="F48" s="39">
        <v>16500</v>
      </c>
      <c r="G48" s="39">
        <v>473.55</v>
      </c>
      <c r="H48" s="39"/>
      <c r="I48" s="40">
        <v>501.6</v>
      </c>
      <c r="J48" s="40"/>
      <c r="K48" s="40">
        <v>25</v>
      </c>
      <c r="L48" s="40">
        <f t="shared" si="4"/>
        <v>1000.1500000000001</v>
      </c>
      <c r="M48" s="41">
        <f t="shared" si="0"/>
        <v>15499.85</v>
      </c>
      <c r="N48" s="42" t="s">
        <v>112</v>
      </c>
    </row>
    <row r="49" spans="1:14" s="18" customFormat="1" ht="22.5" customHeight="1">
      <c r="A49" s="35">
        <v>37</v>
      </c>
      <c r="B49" s="36" t="s">
        <v>103</v>
      </c>
      <c r="C49" s="36" t="s">
        <v>3</v>
      </c>
      <c r="D49" s="36" t="s">
        <v>43</v>
      </c>
      <c r="E49" s="36" t="s">
        <v>16</v>
      </c>
      <c r="F49" s="39">
        <v>11000</v>
      </c>
      <c r="G49" s="39">
        <v>315.7</v>
      </c>
      <c r="H49" s="39"/>
      <c r="I49" s="40">
        <v>334.4</v>
      </c>
      <c r="J49" s="40"/>
      <c r="K49" s="40">
        <v>25</v>
      </c>
      <c r="L49" s="40">
        <f t="shared" si="4"/>
        <v>675.0999999999999</v>
      </c>
      <c r="M49" s="41">
        <f t="shared" si="0"/>
        <v>10324.9</v>
      </c>
      <c r="N49" s="42" t="s">
        <v>111</v>
      </c>
    </row>
    <row r="50" spans="1:14" s="18" customFormat="1" ht="22.5" customHeight="1">
      <c r="A50" s="35">
        <v>38</v>
      </c>
      <c r="B50" s="36" t="s">
        <v>4</v>
      </c>
      <c r="C50" s="36" t="s">
        <v>5</v>
      </c>
      <c r="D50" s="36" t="s">
        <v>43</v>
      </c>
      <c r="E50" s="37" t="s">
        <v>16</v>
      </c>
      <c r="F50" s="38">
        <v>19800</v>
      </c>
      <c r="G50" s="39">
        <v>568.26</v>
      </c>
      <c r="H50" s="39">
        <v>0</v>
      </c>
      <c r="I50" s="40">
        <v>601.92</v>
      </c>
      <c r="J50" s="40"/>
      <c r="K50" s="40">
        <v>25</v>
      </c>
      <c r="L50" s="40">
        <f t="shared" si="4"/>
        <v>1195.1799999999998</v>
      </c>
      <c r="M50" s="41">
        <f t="shared" si="0"/>
        <v>18604.82</v>
      </c>
      <c r="N50" s="42" t="s">
        <v>111</v>
      </c>
    </row>
    <row r="51" spans="1:14" s="18" customFormat="1" ht="22.5" customHeight="1">
      <c r="A51" s="35">
        <v>39</v>
      </c>
      <c r="B51" s="36" t="s">
        <v>96</v>
      </c>
      <c r="C51" s="36" t="s">
        <v>5</v>
      </c>
      <c r="D51" s="36" t="s">
        <v>43</v>
      </c>
      <c r="E51" s="36" t="s">
        <v>16</v>
      </c>
      <c r="F51" s="39">
        <v>16000</v>
      </c>
      <c r="G51" s="39">
        <v>459.2</v>
      </c>
      <c r="H51" s="39"/>
      <c r="I51" s="40">
        <v>486.4</v>
      </c>
      <c r="J51" s="40"/>
      <c r="K51" s="40">
        <v>25</v>
      </c>
      <c r="L51" s="40">
        <f t="shared" si="4"/>
        <v>970.5999999999999</v>
      </c>
      <c r="M51" s="41">
        <f t="shared" si="0"/>
        <v>15029.4</v>
      </c>
      <c r="N51" s="42" t="s">
        <v>111</v>
      </c>
    </row>
    <row r="52" spans="1:14" s="18" customFormat="1" ht="22.5" customHeight="1">
      <c r="A52" s="35">
        <v>40</v>
      </c>
      <c r="B52" s="36" t="s">
        <v>90</v>
      </c>
      <c r="C52" s="36" t="s">
        <v>89</v>
      </c>
      <c r="D52" s="36" t="s">
        <v>43</v>
      </c>
      <c r="E52" s="36" t="s">
        <v>16</v>
      </c>
      <c r="F52" s="39">
        <v>16000</v>
      </c>
      <c r="G52" s="39">
        <v>459.2</v>
      </c>
      <c r="H52" s="39"/>
      <c r="I52" s="40">
        <v>486.4</v>
      </c>
      <c r="J52" s="40"/>
      <c r="K52" s="40">
        <v>25</v>
      </c>
      <c r="L52" s="40">
        <f t="shared" si="4"/>
        <v>970.5999999999999</v>
      </c>
      <c r="M52" s="41">
        <f t="shared" si="0"/>
        <v>15029.4</v>
      </c>
      <c r="N52" s="42" t="s">
        <v>111</v>
      </c>
    </row>
    <row r="53" spans="1:14" s="18" customFormat="1" ht="22.5" customHeight="1">
      <c r="A53" s="35">
        <v>41</v>
      </c>
      <c r="B53" s="36" t="s">
        <v>108</v>
      </c>
      <c r="C53" s="36" t="s">
        <v>106</v>
      </c>
      <c r="D53" s="36" t="s">
        <v>43</v>
      </c>
      <c r="E53" s="36" t="s">
        <v>16</v>
      </c>
      <c r="F53" s="39">
        <v>21000</v>
      </c>
      <c r="G53" s="39">
        <v>602.7</v>
      </c>
      <c r="H53" s="39"/>
      <c r="I53" s="40">
        <v>638.4</v>
      </c>
      <c r="J53" s="40"/>
      <c r="K53" s="40">
        <v>25</v>
      </c>
      <c r="L53" s="40">
        <f t="shared" si="4"/>
        <v>1266.1</v>
      </c>
      <c r="M53" s="41">
        <f t="shared" si="0"/>
        <v>19733.9</v>
      </c>
      <c r="N53" s="42" t="s">
        <v>111</v>
      </c>
    </row>
    <row r="54" spans="1:14" s="12" customFormat="1" ht="15" customHeight="1">
      <c r="A54" s="25"/>
      <c r="B54" s="25" t="s">
        <v>110</v>
      </c>
      <c r="C54" s="25"/>
      <c r="D54" s="25"/>
      <c r="E54" s="25"/>
      <c r="F54" s="26">
        <f>SUM(F13:F53)</f>
        <v>1402800</v>
      </c>
      <c r="G54" s="26">
        <f aca="true" t="shared" si="5" ref="G54:M54">SUM(G13:G53)</f>
        <v>40260.36</v>
      </c>
      <c r="H54" s="26">
        <f t="shared" si="5"/>
        <v>92425.19999999998</v>
      </c>
      <c r="I54" s="26">
        <f t="shared" si="5"/>
        <v>38875.52</v>
      </c>
      <c r="J54" s="26">
        <f t="shared" si="5"/>
        <v>4750.12</v>
      </c>
      <c r="K54" s="26">
        <f t="shared" si="5"/>
        <v>5775.12</v>
      </c>
      <c r="L54" s="26">
        <f t="shared" si="5"/>
        <v>177336.19999999998</v>
      </c>
      <c r="M54" s="26">
        <f t="shared" si="5"/>
        <v>1225463.7999999998</v>
      </c>
      <c r="N54" s="28"/>
    </row>
    <row r="55" spans="1:14" s="12" customFormat="1" ht="15" customHeight="1">
      <c r="A55" s="8"/>
      <c r="B55" s="8"/>
      <c r="C55" s="8"/>
      <c r="D55" s="8"/>
      <c r="E55" s="8"/>
      <c r="F55" s="28"/>
      <c r="G55" s="28"/>
      <c r="H55" s="28"/>
      <c r="I55" s="28"/>
      <c r="J55" s="28"/>
      <c r="K55" s="28"/>
      <c r="L55" s="28"/>
      <c r="M55" s="28"/>
      <c r="N55" s="28"/>
    </row>
    <row r="56" spans="2:11" ht="11.25">
      <c r="B56" s="1" t="s">
        <v>67</v>
      </c>
      <c r="E56" s="43" t="s">
        <v>23</v>
      </c>
      <c r="F56" s="43"/>
      <c r="G56" s="43"/>
      <c r="H56" s="9"/>
      <c r="I56" s="7"/>
      <c r="J56" s="34"/>
      <c r="K56" s="34" t="s">
        <v>28</v>
      </c>
    </row>
    <row r="57" spans="2:11" ht="11.25">
      <c r="B57" s="1"/>
      <c r="E57" s="1"/>
      <c r="F57" s="1"/>
      <c r="G57" s="1"/>
      <c r="H57" s="9"/>
      <c r="I57" s="7"/>
      <c r="J57" s="34"/>
      <c r="K57" s="34"/>
    </row>
    <row r="58" ht="11.25">
      <c r="F58" s="10"/>
    </row>
    <row r="59" spans="2:12" ht="11.25">
      <c r="B59" s="14"/>
      <c r="E59" s="47" t="s">
        <v>34</v>
      </c>
      <c r="F59" s="47"/>
      <c r="G59" s="47"/>
      <c r="J59" s="15"/>
      <c r="K59" s="16"/>
      <c r="L59" s="17"/>
    </row>
    <row r="60" spans="2:15" ht="11.25">
      <c r="B60" s="2" t="s">
        <v>37</v>
      </c>
      <c r="E60" s="47" t="s">
        <v>35</v>
      </c>
      <c r="F60" s="47"/>
      <c r="G60" s="47"/>
      <c r="H60" s="47"/>
      <c r="I60" s="11"/>
      <c r="J60" s="48" t="s">
        <v>39</v>
      </c>
      <c r="K60" s="48"/>
      <c r="L60" s="48"/>
      <c r="M60" s="11"/>
      <c r="N60" s="34"/>
      <c r="O60" s="11"/>
    </row>
    <row r="61" spans="2:15" ht="12.75" customHeight="1">
      <c r="B61" s="13" t="s">
        <v>38</v>
      </c>
      <c r="E61" s="47" t="s">
        <v>36</v>
      </c>
      <c r="F61" s="47"/>
      <c r="G61" s="47"/>
      <c r="H61" s="47"/>
      <c r="I61" s="11"/>
      <c r="J61" s="48" t="s">
        <v>40</v>
      </c>
      <c r="K61" s="48"/>
      <c r="L61" s="48"/>
      <c r="M61" s="11"/>
      <c r="N61" s="34"/>
      <c r="O61" s="11"/>
    </row>
    <row r="62" spans="6:14" s="31" customFormat="1" ht="10.5">
      <c r="F62" s="33"/>
      <c r="N62" s="32"/>
    </row>
    <row r="63" spans="5:14" s="31" customFormat="1" ht="10.5">
      <c r="E63" s="33"/>
      <c r="F63" s="33"/>
      <c r="N63" s="32"/>
    </row>
    <row r="64" spans="5:14" s="31" customFormat="1" ht="10.5">
      <c r="E64" s="33"/>
      <c r="F64" s="33"/>
      <c r="N64" s="32"/>
    </row>
    <row r="65" spans="5:14" s="31" customFormat="1" ht="10.5">
      <c r="E65" s="33"/>
      <c r="F65" s="33"/>
      <c r="N65" s="32"/>
    </row>
    <row r="66" spans="5:14" s="31" customFormat="1" ht="10.5">
      <c r="E66" s="33"/>
      <c r="F66" s="33"/>
      <c r="N66" s="32"/>
    </row>
    <row r="67" spans="5:14" s="31" customFormat="1" ht="10.5">
      <c r="E67" s="33"/>
      <c r="F67" s="33"/>
      <c r="N67" s="32"/>
    </row>
    <row r="68" ht="11.25">
      <c r="F68" s="10"/>
    </row>
    <row r="69" ht="11.25">
      <c r="F69" s="10"/>
    </row>
    <row r="70" ht="11.25">
      <c r="F70" s="10"/>
    </row>
    <row r="71" ht="11.25">
      <c r="F71" s="10"/>
    </row>
    <row r="72" ht="11.25">
      <c r="F72" s="10"/>
    </row>
    <row r="73" ht="11.25">
      <c r="F73" s="10"/>
    </row>
    <row r="74" spans="5:6" ht="11.25">
      <c r="E74" s="27"/>
      <c r="F74" s="10"/>
    </row>
    <row r="75" ht="11.25">
      <c r="F75" s="10"/>
    </row>
    <row r="76" ht="11.25">
      <c r="F76" s="10"/>
    </row>
    <row r="77" ht="11.25">
      <c r="F77" s="10"/>
    </row>
    <row r="78" ht="11.25">
      <c r="F78" s="10"/>
    </row>
    <row r="79" ht="11.25">
      <c r="F79" s="10"/>
    </row>
    <row r="80" ht="11.25">
      <c r="F80" s="10"/>
    </row>
    <row r="81" ht="11.25">
      <c r="F81" s="10"/>
    </row>
    <row r="82" ht="11.25">
      <c r="F82" s="10"/>
    </row>
    <row r="83" ht="11.25">
      <c r="F83" s="10"/>
    </row>
    <row r="84" ht="11.25">
      <c r="F84" s="10"/>
    </row>
    <row r="85" ht="11.25">
      <c r="F85" s="10"/>
    </row>
    <row r="86" ht="11.25">
      <c r="F86" s="10"/>
    </row>
    <row r="87" ht="11.25">
      <c r="F87" s="10"/>
    </row>
    <row r="88" ht="11.25">
      <c r="F88" s="10"/>
    </row>
    <row r="89" ht="11.25">
      <c r="F89" s="10"/>
    </row>
    <row r="90" ht="11.25">
      <c r="F90" s="10"/>
    </row>
    <row r="91" ht="11.25">
      <c r="F91" s="10"/>
    </row>
    <row r="92" ht="11.25">
      <c r="F92" s="10"/>
    </row>
    <row r="93" ht="11.25">
      <c r="F93" s="10"/>
    </row>
    <row r="94" ht="11.25">
      <c r="F94" s="10"/>
    </row>
    <row r="95" ht="11.25">
      <c r="F95" s="10"/>
    </row>
    <row r="96" ht="11.25">
      <c r="F96" s="10"/>
    </row>
    <row r="97" ht="11.25">
      <c r="F97" s="10"/>
    </row>
    <row r="98" ht="11.25">
      <c r="F98" s="10"/>
    </row>
    <row r="99" ht="11.25">
      <c r="F99" s="10"/>
    </row>
    <row r="100" ht="11.25">
      <c r="F100" s="10"/>
    </row>
    <row r="101" ht="11.25">
      <c r="F101" s="10"/>
    </row>
    <row r="102" ht="11.25">
      <c r="F102" s="10"/>
    </row>
    <row r="103" ht="11.25">
      <c r="F103" s="10"/>
    </row>
    <row r="104" ht="11.25">
      <c r="F104" s="10"/>
    </row>
    <row r="105" ht="11.25">
      <c r="F105" s="10"/>
    </row>
    <row r="106" ht="11.25">
      <c r="F106" s="10"/>
    </row>
    <row r="107" ht="11.25">
      <c r="F107" s="10"/>
    </row>
    <row r="108" ht="11.25">
      <c r="F108" s="10"/>
    </row>
    <row r="109" ht="11.25">
      <c r="F109" s="10"/>
    </row>
    <row r="110" ht="11.25">
      <c r="F110" s="10"/>
    </row>
    <row r="111" ht="11.25">
      <c r="F111" s="10"/>
    </row>
    <row r="112" ht="11.25">
      <c r="F112" s="10"/>
    </row>
    <row r="113" ht="11.25">
      <c r="F113" s="10"/>
    </row>
    <row r="114" ht="11.25">
      <c r="F114" s="10"/>
    </row>
    <row r="115" ht="11.25">
      <c r="F115" s="10"/>
    </row>
    <row r="116" ht="11.25">
      <c r="F116" s="10"/>
    </row>
    <row r="117" ht="11.25">
      <c r="F117" s="10"/>
    </row>
    <row r="118" ht="11.25">
      <c r="F118" s="10"/>
    </row>
    <row r="119" ht="11.25">
      <c r="F119" s="10"/>
    </row>
    <row r="120" ht="11.25">
      <c r="F120" s="10"/>
    </row>
    <row r="121" ht="11.25">
      <c r="F121" s="10"/>
    </row>
    <row r="122" ht="11.25">
      <c r="F122" s="10"/>
    </row>
    <row r="123" ht="11.25">
      <c r="F123" s="10"/>
    </row>
    <row r="124" ht="11.25">
      <c r="F124" s="10"/>
    </row>
    <row r="125" ht="11.25">
      <c r="F125" s="10"/>
    </row>
    <row r="126" ht="11.25">
      <c r="F126" s="10"/>
    </row>
    <row r="127" ht="11.25">
      <c r="F127" s="10"/>
    </row>
    <row r="128" ht="11.25">
      <c r="F128" s="10"/>
    </row>
    <row r="129" ht="11.25">
      <c r="F129" s="10"/>
    </row>
    <row r="130" ht="11.25">
      <c r="F130" s="10"/>
    </row>
    <row r="131" ht="11.25">
      <c r="F131" s="10"/>
    </row>
    <row r="132" ht="11.25">
      <c r="F132" s="10"/>
    </row>
    <row r="133" ht="11.25">
      <c r="F133" s="10"/>
    </row>
    <row r="134" ht="11.25">
      <c r="F134" s="10"/>
    </row>
    <row r="135" ht="11.25">
      <c r="F135" s="10"/>
    </row>
    <row r="136" ht="11.25">
      <c r="F136" s="10"/>
    </row>
    <row r="137" ht="11.25">
      <c r="F137" s="10"/>
    </row>
    <row r="138" ht="11.25">
      <c r="F138" s="10"/>
    </row>
    <row r="139" ht="11.25">
      <c r="F139" s="10"/>
    </row>
    <row r="140" ht="11.25">
      <c r="F140" s="10"/>
    </row>
    <row r="141" ht="11.25">
      <c r="F141" s="10"/>
    </row>
    <row r="142" ht="11.25">
      <c r="F142" s="10"/>
    </row>
    <row r="143" ht="11.25">
      <c r="F143" s="10"/>
    </row>
    <row r="144" ht="11.25">
      <c r="F144" s="10"/>
    </row>
    <row r="145" ht="11.25">
      <c r="F145" s="10"/>
    </row>
    <row r="146" ht="11.25">
      <c r="F146" s="10"/>
    </row>
    <row r="147" ht="11.25">
      <c r="F147" s="10"/>
    </row>
    <row r="148" ht="11.25">
      <c r="F148" s="10"/>
    </row>
    <row r="149" ht="11.25">
      <c r="F149" s="10"/>
    </row>
    <row r="150" ht="11.25">
      <c r="F150" s="10"/>
    </row>
    <row r="151" ht="11.25">
      <c r="F151" s="10"/>
    </row>
    <row r="152" ht="11.25">
      <c r="F152" s="10"/>
    </row>
    <row r="153" ht="11.25">
      <c r="F153" s="10"/>
    </row>
    <row r="154" ht="11.25">
      <c r="F154" s="10"/>
    </row>
    <row r="155" ht="11.25">
      <c r="F155" s="10"/>
    </row>
    <row r="156" ht="11.25">
      <c r="F156" s="10"/>
    </row>
    <row r="157" ht="11.25">
      <c r="F157" s="10"/>
    </row>
    <row r="158" ht="11.25">
      <c r="F158" s="10"/>
    </row>
    <row r="159" ht="11.25">
      <c r="F159" s="10"/>
    </row>
    <row r="160" ht="11.25">
      <c r="F160" s="10"/>
    </row>
    <row r="161" ht="11.25">
      <c r="F161" s="10"/>
    </row>
    <row r="162" ht="11.25">
      <c r="F162" s="10"/>
    </row>
    <row r="163" ht="11.25">
      <c r="F163" s="10"/>
    </row>
    <row r="164" ht="11.25">
      <c r="F164" s="10"/>
    </row>
    <row r="165" ht="11.25">
      <c r="F165" s="10"/>
    </row>
    <row r="166" ht="11.25">
      <c r="F166" s="10"/>
    </row>
    <row r="167" ht="11.25">
      <c r="F167" s="10"/>
    </row>
    <row r="168" ht="11.25">
      <c r="F168" s="10"/>
    </row>
    <row r="169" ht="11.25">
      <c r="F169" s="10"/>
    </row>
    <row r="170" ht="11.25">
      <c r="F170" s="10"/>
    </row>
    <row r="171" ht="11.25">
      <c r="F171" s="10"/>
    </row>
    <row r="172" ht="11.25">
      <c r="F172" s="10"/>
    </row>
    <row r="173" ht="11.25">
      <c r="F173" s="10"/>
    </row>
    <row r="174" ht="11.25">
      <c r="F174" s="10"/>
    </row>
    <row r="175" ht="11.25">
      <c r="F175" s="10"/>
    </row>
    <row r="176" ht="11.25">
      <c r="F176" s="10"/>
    </row>
    <row r="177" ht="11.25">
      <c r="F177" s="10"/>
    </row>
    <row r="178" ht="11.25">
      <c r="F178" s="10"/>
    </row>
    <row r="179" ht="11.25">
      <c r="F179" s="10"/>
    </row>
    <row r="180" ht="11.25">
      <c r="F180" s="10"/>
    </row>
    <row r="181" ht="11.25">
      <c r="F181" s="10"/>
    </row>
    <row r="182" ht="11.25">
      <c r="F182" s="10"/>
    </row>
    <row r="183" ht="11.25">
      <c r="F183" s="10"/>
    </row>
    <row r="184" ht="11.25">
      <c r="F184" s="10"/>
    </row>
    <row r="185" ht="11.25">
      <c r="F185" s="10"/>
    </row>
    <row r="186" ht="11.25">
      <c r="F186" s="10"/>
    </row>
    <row r="187" ht="11.25">
      <c r="F187" s="10"/>
    </row>
    <row r="188" ht="11.25">
      <c r="F188" s="10"/>
    </row>
    <row r="189" ht="11.25">
      <c r="F189" s="10"/>
    </row>
    <row r="190" ht="11.25">
      <c r="F190" s="10"/>
    </row>
    <row r="191" ht="11.25">
      <c r="F191" s="10"/>
    </row>
    <row r="192" ht="11.25">
      <c r="F192" s="10"/>
    </row>
    <row r="193" ht="11.25">
      <c r="F193" s="10"/>
    </row>
    <row r="194" ht="11.25">
      <c r="F194" s="10"/>
    </row>
    <row r="195" ht="11.25">
      <c r="F195" s="10"/>
    </row>
    <row r="196" ht="11.25">
      <c r="F196" s="10"/>
    </row>
    <row r="197" ht="11.25">
      <c r="F197" s="10"/>
    </row>
    <row r="198" ht="11.25">
      <c r="F198" s="10"/>
    </row>
    <row r="199" ht="11.25">
      <c r="F199" s="10"/>
    </row>
    <row r="200" ht="11.25">
      <c r="F200" s="10"/>
    </row>
    <row r="201" ht="11.25">
      <c r="F201" s="10"/>
    </row>
    <row r="202" ht="11.25">
      <c r="F202" s="10"/>
    </row>
    <row r="203" ht="11.25">
      <c r="F203" s="10"/>
    </row>
    <row r="204" ht="11.25">
      <c r="F204" s="10"/>
    </row>
    <row r="205" ht="11.25">
      <c r="F205" s="10"/>
    </row>
    <row r="206" ht="11.25">
      <c r="F206" s="10"/>
    </row>
    <row r="207" ht="11.25">
      <c r="F207" s="10"/>
    </row>
    <row r="208" ht="11.25">
      <c r="F208" s="10"/>
    </row>
    <row r="209" ht="11.25">
      <c r="F209" s="10"/>
    </row>
    <row r="210" ht="11.25">
      <c r="F210" s="10"/>
    </row>
    <row r="211" ht="11.25">
      <c r="F211" s="10"/>
    </row>
    <row r="212" ht="11.25">
      <c r="F212" s="10"/>
    </row>
    <row r="213" ht="11.25">
      <c r="F213" s="10"/>
    </row>
    <row r="214" ht="11.25">
      <c r="F214" s="10"/>
    </row>
    <row r="215" ht="11.25">
      <c r="F215" s="10"/>
    </row>
    <row r="216" ht="11.25">
      <c r="F216" s="10"/>
    </row>
    <row r="217" ht="11.25">
      <c r="F217" s="10"/>
    </row>
    <row r="218" ht="11.25">
      <c r="F218" s="10"/>
    </row>
    <row r="219" ht="11.25">
      <c r="F219" s="10"/>
    </row>
    <row r="220" ht="11.25">
      <c r="F220" s="10"/>
    </row>
    <row r="221" ht="11.25">
      <c r="F221" s="10"/>
    </row>
    <row r="222" ht="11.25">
      <c r="F222" s="10"/>
    </row>
    <row r="223" ht="11.25">
      <c r="F223" s="10"/>
    </row>
    <row r="224" ht="11.25">
      <c r="F224" s="10"/>
    </row>
    <row r="225" ht="11.25">
      <c r="F225" s="10"/>
    </row>
    <row r="226" ht="11.25">
      <c r="F226" s="10"/>
    </row>
    <row r="227" ht="11.25">
      <c r="F227" s="10"/>
    </row>
    <row r="228" ht="11.25">
      <c r="F228" s="10"/>
    </row>
    <row r="229" ht="11.25">
      <c r="F229" s="10"/>
    </row>
    <row r="230" ht="11.25">
      <c r="F230" s="10"/>
    </row>
    <row r="231" ht="11.25">
      <c r="F231" s="10"/>
    </row>
    <row r="232" ht="11.25">
      <c r="F232" s="10"/>
    </row>
    <row r="233" ht="11.25">
      <c r="F233" s="10"/>
    </row>
    <row r="234" ht="11.25">
      <c r="F234" s="10"/>
    </row>
    <row r="235" ht="11.25">
      <c r="F235" s="10"/>
    </row>
    <row r="236" ht="11.25">
      <c r="F236" s="10"/>
    </row>
    <row r="237" ht="11.25">
      <c r="F237" s="10"/>
    </row>
    <row r="238" ht="11.25">
      <c r="F238" s="10"/>
    </row>
    <row r="239" ht="11.25">
      <c r="F239" s="10"/>
    </row>
    <row r="240" ht="11.25">
      <c r="F240" s="10"/>
    </row>
    <row r="241" ht="11.25">
      <c r="F241" s="10"/>
    </row>
    <row r="242" ht="11.25">
      <c r="F242" s="10"/>
    </row>
    <row r="243" ht="11.25">
      <c r="F243" s="10"/>
    </row>
    <row r="244" ht="11.25">
      <c r="F244" s="10"/>
    </row>
    <row r="245" ht="11.25">
      <c r="F245" s="10"/>
    </row>
    <row r="246" ht="11.25">
      <c r="F246" s="10"/>
    </row>
    <row r="247" ht="11.25">
      <c r="F247" s="10"/>
    </row>
    <row r="248" ht="11.25">
      <c r="F248" s="10"/>
    </row>
    <row r="249" ht="11.25">
      <c r="F249" s="10"/>
    </row>
    <row r="250" ht="11.25">
      <c r="F250" s="10"/>
    </row>
    <row r="251" ht="11.25">
      <c r="F251" s="10"/>
    </row>
    <row r="252" ht="11.25">
      <c r="F252" s="10"/>
    </row>
    <row r="253" ht="11.25">
      <c r="F253" s="10"/>
    </row>
    <row r="254" ht="11.25">
      <c r="F254" s="10"/>
    </row>
    <row r="255" ht="11.25">
      <c r="F255" s="10"/>
    </row>
    <row r="256" ht="11.25">
      <c r="F256" s="10"/>
    </row>
    <row r="257" ht="11.25">
      <c r="F257" s="10"/>
    </row>
    <row r="258" ht="11.25">
      <c r="F258" s="10"/>
    </row>
    <row r="259" ht="11.25">
      <c r="F259" s="10"/>
    </row>
    <row r="260" ht="11.25">
      <c r="F260" s="10"/>
    </row>
    <row r="261" ht="11.25">
      <c r="F261" s="10"/>
    </row>
    <row r="262" ht="11.25">
      <c r="F262" s="10"/>
    </row>
    <row r="263" ht="11.25">
      <c r="F263" s="10"/>
    </row>
    <row r="264" ht="11.25">
      <c r="F264" s="10"/>
    </row>
    <row r="265" ht="11.25">
      <c r="F265" s="10"/>
    </row>
    <row r="266" ht="11.25">
      <c r="F266" s="10"/>
    </row>
    <row r="267" ht="11.25">
      <c r="F267" s="10"/>
    </row>
    <row r="268" ht="11.25">
      <c r="F268" s="10"/>
    </row>
    <row r="269" ht="11.25">
      <c r="F269" s="10"/>
    </row>
    <row r="270" ht="11.25">
      <c r="F270" s="10"/>
    </row>
    <row r="271" ht="11.25">
      <c r="F271" s="10"/>
    </row>
    <row r="272" ht="11.25">
      <c r="F272" s="10"/>
    </row>
    <row r="273" ht="11.25">
      <c r="F273" s="10"/>
    </row>
    <row r="274" ht="11.25">
      <c r="F274" s="10"/>
    </row>
    <row r="275" ht="11.25">
      <c r="F275" s="10"/>
    </row>
    <row r="276" ht="11.25">
      <c r="F276" s="10"/>
    </row>
    <row r="277" ht="11.25">
      <c r="F277" s="10"/>
    </row>
    <row r="278" ht="11.25">
      <c r="F278" s="10"/>
    </row>
    <row r="279" ht="11.25">
      <c r="F279" s="10"/>
    </row>
    <row r="280" ht="11.25">
      <c r="F280" s="10"/>
    </row>
    <row r="281" ht="11.25">
      <c r="F281" s="10"/>
    </row>
    <row r="282" ht="11.25">
      <c r="F282" s="10"/>
    </row>
    <row r="283" ht="11.25">
      <c r="F283" s="10"/>
    </row>
    <row r="284" ht="11.25">
      <c r="F284" s="10"/>
    </row>
    <row r="285" ht="11.25">
      <c r="F285" s="10"/>
    </row>
    <row r="286" ht="11.25">
      <c r="F286" s="10"/>
    </row>
    <row r="287" ht="11.25">
      <c r="F287" s="10"/>
    </row>
    <row r="288" ht="11.25">
      <c r="F288" s="10"/>
    </row>
    <row r="289" ht="11.25">
      <c r="F289" s="10"/>
    </row>
    <row r="290" ht="11.25">
      <c r="F290" s="10"/>
    </row>
    <row r="291" ht="11.25">
      <c r="F291" s="10"/>
    </row>
    <row r="292" ht="11.25">
      <c r="F292" s="10"/>
    </row>
    <row r="293" ht="11.25">
      <c r="F293" s="10"/>
    </row>
    <row r="294" ht="11.25">
      <c r="F294" s="10"/>
    </row>
    <row r="295" ht="11.25">
      <c r="F295" s="10"/>
    </row>
    <row r="296" ht="11.25">
      <c r="F296" s="10"/>
    </row>
    <row r="297" ht="11.25">
      <c r="F297" s="10"/>
    </row>
    <row r="298" ht="11.25">
      <c r="F298" s="10"/>
    </row>
    <row r="299" ht="11.25">
      <c r="F299" s="10"/>
    </row>
    <row r="300" ht="11.25">
      <c r="F300" s="10"/>
    </row>
    <row r="301" ht="11.25">
      <c r="F301" s="10"/>
    </row>
    <row r="302" ht="11.25">
      <c r="F302" s="10"/>
    </row>
    <row r="303" ht="11.25">
      <c r="F303" s="10"/>
    </row>
    <row r="304" ht="11.25">
      <c r="F304" s="10"/>
    </row>
    <row r="305" ht="11.25">
      <c r="F305" s="10"/>
    </row>
    <row r="306" ht="11.25">
      <c r="F306" s="10"/>
    </row>
    <row r="307" ht="11.25">
      <c r="F307" s="10"/>
    </row>
    <row r="308" ht="11.25">
      <c r="F308" s="10"/>
    </row>
    <row r="309" ht="11.25">
      <c r="F309" s="10"/>
    </row>
    <row r="310" ht="11.25">
      <c r="F310" s="10"/>
    </row>
    <row r="311" ht="11.25">
      <c r="F311" s="10"/>
    </row>
    <row r="312" ht="11.25">
      <c r="F312" s="10"/>
    </row>
    <row r="313" ht="11.25">
      <c r="F313" s="10"/>
    </row>
    <row r="314" ht="11.25">
      <c r="F314" s="10"/>
    </row>
    <row r="315" ht="11.25">
      <c r="F315" s="10"/>
    </row>
    <row r="316" ht="11.25">
      <c r="F316" s="10"/>
    </row>
    <row r="317" ht="11.25">
      <c r="F317" s="10"/>
    </row>
    <row r="318" ht="11.25">
      <c r="F318" s="10"/>
    </row>
    <row r="319" ht="11.25">
      <c r="F319" s="10"/>
    </row>
    <row r="320" ht="11.25">
      <c r="F320" s="10"/>
    </row>
    <row r="321" ht="11.25">
      <c r="F321" s="10"/>
    </row>
    <row r="322" ht="11.25">
      <c r="F322" s="10"/>
    </row>
    <row r="323" ht="11.25">
      <c r="F323" s="10"/>
    </row>
    <row r="324" ht="11.25">
      <c r="F324" s="10"/>
    </row>
    <row r="325" ht="11.25">
      <c r="F325" s="10"/>
    </row>
    <row r="326" ht="11.25">
      <c r="F326" s="10"/>
    </row>
    <row r="327" ht="11.25">
      <c r="F327" s="10"/>
    </row>
    <row r="328" ht="11.25">
      <c r="F328" s="10"/>
    </row>
    <row r="329" ht="11.25">
      <c r="F329" s="10"/>
    </row>
    <row r="330" ht="11.25">
      <c r="F330" s="10"/>
    </row>
    <row r="331" ht="11.25">
      <c r="F331" s="10"/>
    </row>
    <row r="332" ht="11.25">
      <c r="F332" s="10"/>
    </row>
    <row r="333" ht="11.25">
      <c r="F333" s="10"/>
    </row>
    <row r="334" ht="11.25">
      <c r="F334" s="10"/>
    </row>
    <row r="335" ht="11.25">
      <c r="F335" s="10"/>
    </row>
    <row r="336" ht="11.25">
      <c r="F336" s="10"/>
    </row>
    <row r="337" ht="11.25">
      <c r="F337" s="10"/>
    </row>
    <row r="338" ht="11.25">
      <c r="F338" s="10"/>
    </row>
    <row r="339" ht="11.25">
      <c r="F339" s="10"/>
    </row>
    <row r="340" ht="11.25">
      <c r="F340" s="10"/>
    </row>
    <row r="341" ht="11.25">
      <c r="F341" s="10"/>
    </row>
    <row r="342" ht="11.25">
      <c r="F342" s="10"/>
    </row>
    <row r="343" ht="11.25">
      <c r="F343" s="10"/>
    </row>
    <row r="344" ht="11.25">
      <c r="F344" s="10"/>
    </row>
    <row r="345" ht="11.25">
      <c r="F345" s="10"/>
    </row>
    <row r="346" ht="11.25">
      <c r="F346" s="10"/>
    </row>
    <row r="347" ht="11.25">
      <c r="F347" s="10"/>
    </row>
    <row r="348" ht="11.25">
      <c r="F348" s="10"/>
    </row>
    <row r="349" ht="11.25">
      <c r="F349" s="10"/>
    </row>
    <row r="350" ht="11.25">
      <c r="F350" s="10"/>
    </row>
    <row r="351" ht="11.25">
      <c r="F351" s="10"/>
    </row>
    <row r="352" ht="11.25">
      <c r="F352" s="10"/>
    </row>
    <row r="353" ht="11.25">
      <c r="F353" s="10"/>
    </row>
    <row r="354" ht="11.25">
      <c r="F354" s="10"/>
    </row>
    <row r="355" ht="11.25">
      <c r="F355" s="10"/>
    </row>
    <row r="356" ht="11.25">
      <c r="F356" s="10"/>
    </row>
    <row r="357" ht="11.25">
      <c r="F357" s="10"/>
    </row>
    <row r="358" ht="11.25">
      <c r="F358" s="10"/>
    </row>
    <row r="359" ht="11.25">
      <c r="F359" s="10"/>
    </row>
    <row r="360" ht="11.25">
      <c r="F360" s="10"/>
    </row>
    <row r="361" ht="11.25">
      <c r="F361" s="10"/>
    </row>
    <row r="362" ht="11.25">
      <c r="F362" s="10"/>
    </row>
    <row r="363" ht="11.25">
      <c r="F363" s="10"/>
    </row>
    <row r="364" ht="11.25">
      <c r="F364" s="10"/>
    </row>
    <row r="365" ht="11.25">
      <c r="F365" s="10"/>
    </row>
    <row r="366" ht="11.25">
      <c r="F366" s="10"/>
    </row>
    <row r="367" ht="11.25">
      <c r="F367" s="10"/>
    </row>
    <row r="368" ht="11.25">
      <c r="F368" s="10"/>
    </row>
    <row r="369" ht="11.25">
      <c r="F369" s="10"/>
    </row>
    <row r="370" ht="11.25">
      <c r="F370" s="10"/>
    </row>
    <row r="371" ht="11.25">
      <c r="F371" s="10"/>
    </row>
    <row r="372" ht="11.25">
      <c r="F372" s="10"/>
    </row>
    <row r="373" ht="11.25">
      <c r="F373" s="10"/>
    </row>
    <row r="374" ht="11.25">
      <c r="F374" s="10"/>
    </row>
    <row r="375" ht="11.25">
      <c r="F375" s="10"/>
    </row>
    <row r="376" ht="11.25">
      <c r="F376" s="10"/>
    </row>
    <row r="377" ht="11.25">
      <c r="F377" s="10"/>
    </row>
    <row r="378" ht="11.25">
      <c r="F378" s="10"/>
    </row>
    <row r="379" ht="11.25">
      <c r="F379" s="10"/>
    </row>
    <row r="380" ht="11.25">
      <c r="F380" s="10"/>
    </row>
    <row r="381" ht="11.25">
      <c r="F381" s="10"/>
    </row>
    <row r="382" ht="11.25">
      <c r="F382" s="10"/>
    </row>
    <row r="383" ht="11.25">
      <c r="F383" s="10"/>
    </row>
    <row r="384" ht="11.25">
      <c r="F384" s="10"/>
    </row>
    <row r="385" ht="11.25">
      <c r="F385" s="10"/>
    </row>
    <row r="386" ht="11.25">
      <c r="F386" s="10"/>
    </row>
    <row r="387" ht="11.25">
      <c r="F387" s="10"/>
    </row>
    <row r="388" ht="11.25">
      <c r="F388" s="10"/>
    </row>
    <row r="389" ht="11.25">
      <c r="F389" s="10"/>
    </row>
    <row r="390" ht="11.25">
      <c r="F390" s="10"/>
    </row>
    <row r="391" ht="11.25">
      <c r="F391" s="10"/>
    </row>
    <row r="392" ht="11.25">
      <c r="F392" s="10"/>
    </row>
    <row r="393" ht="11.25">
      <c r="F393" s="10"/>
    </row>
    <row r="394" ht="11.25">
      <c r="F394" s="10"/>
    </row>
    <row r="395" ht="11.25">
      <c r="F395" s="10"/>
    </row>
    <row r="396" ht="11.25">
      <c r="F396" s="10"/>
    </row>
    <row r="397" ht="11.25">
      <c r="F397" s="10"/>
    </row>
    <row r="398" ht="11.25">
      <c r="F398" s="10"/>
    </row>
    <row r="399" ht="11.25">
      <c r="F399" s="10"/>
    </row>
    <row r="400" ht="11.25">
      <c r="F400" s="10"/>
    </row>
    <row r="401" ht="11.25">
      <c r="F401" s="10"/>
    </row>
    <row r="402" ht="11.25">
      <c r="F402" s="10"/>
    </row>
    <row r="403" ht="11.25">
      <c r="F403" s="10"/>
    </row>
    <row r="404" ht="11.25">
      <c r="F404" s="10"/>
    </row>
    <row r="405" ht="11.25">
      <c r="F405" s="10"/>
    </row>
    <row r="406" ht="11.25">
      <c r="F406" s="10"/>
    </row>
    <row r="407" ht="11.25">
      <c r="F407" s="10"/>
    </row>
    <row r="408" ht="11.25">
      <c r="F408" s="10"/>
    </row>
    <row r="409" ht="11.25">
      <c r="F409" s="10"/>
    </row>
    <row r="410" ht="11.25">
      <c r="F410" s="10"/>
    </row>
    <row r="411" ht="11.25">
      <c r="F411" s="10"/>
    </row>
    <row r="412" ht="11.25">
      <c r="F412" s="10"/>
    </row>
    <row r="413" ht="11.25">
      <c r="F413" s="10"/>
    </row>
    <row r="414" ht="11.25">
      <c r="F414" s="10"/>
    </row>
    <row r="415" ht="11.25">
      <c r="F415" s="10"/>
    </row>
    <row r="416" ht="11.25">
      <c r="F416" s="10"/>
    </row>
    <row r="417" ht="11.25">
      <c r="F417" s="10"/>
    </row>
    <row r="418" ht="11.25">
      <c r="F418" s="10"/>
    </row>
    <row r="419" ht="11.25">
      <c r="F419" s="10"/>
    </row>
    <row r="420" ht="11.25">
      <c r="F420" s="10"/>
    </row>
    <row r="421" ht="11.25">
      <c r="F421" s="10"/>
    </row>
    <row r="422" ht="11.25">
      <c r="F422" s="10"/>
    </row>
    <row r="423" ht="11.25">
      <c r="F423" s="10"/>
    </row>
    <row r="424" ht="11.25">
      <c r="F424" s="10"/>
    </row>
    <row r="425" ht="11.25">
      <c r="F425" s="10"/>
    </row>
    <row r="426" ht="11.25">
      <c r="F426" s="10"/>
    </row>
    <row r="427" ht="11.25">
      <c r="F427" s="10"/>
    </row>
    <row r="428" ht="11.25">
      <c r="F428" s="10"/>
    </row>
    <row r="429" ht="11.25">
      <c r="F429" s="10"/>
    </row>
    <row r="430" ht="11.25">
      <c r="F430" s="10"/>
    </row>
    <row r="431" ht="11.25">
      <c r="F431" s="10"/>
    </row>
    <row r="432" ht="11.25">
      <c r="F432" s="10"/>
    </row>
    <row r="433" ht="11.25">
      <c r="F433" s="10"/>
    </row>
    <row r="434" ht="11.25">
      <c r="F434" s="10"/>
    </row>
    <row r="435" ht="11.25">
      <c r="F435" s="10"/>
    </row>
    <row r="436" ht="11.25">
      <c r="F436" s="10"/>
    </row>
    <row r="437" ht="11.25">
      <c r="F437" s="10"/>
    </row>
    <row r="438" ht="11.25">
      <c r="F438" s="10"/>
    </row>
    <row r="439" ht="11.25">
      <c r="F439" s="10"/>
    </row>
    <row r="440" ht="11.25">
      <c r="F440" s="10"/>
    </row>
    <row r="441" ht="11.25">
      <c r="F441" s="10"/>
    </row>
    <row r="442" ht="11.25">
      <c r="F442" s="10"/>
    </row>
    <row r="443" ht="11.25">
      <c r="F443" s="10"/>
    </row>
    <row r="444" ht="11.25">
      <c r="F444" s="10"/>
    </row>
    <row r="445" ht="11.25">
      <c r="F445" s="10"/>
    </row>
    <row r="446" ht="11.25">
      <c r="F446" s="10"/>
    </row>
    <row r="447" ht="11.25">
      <c r="F447" s="10"/>
    </row>
    <row r="448" ht="11.25">
      <c r="F448" s="10"/>
    </row>
    <row r="449" ht="11.25">
      <c r="F449" s="10"/>
    </row>
    <row r="450" ht="11.25">
      <c r="F450" s="10"/>
    </row>
    <row r="451" ht="11.25">
      <c r="F451" s="10"/>
    </row>
    <row r="452" ht="11.25">
      <c r="F452" s="10"/>
    </row>
    <row r="453" ht="11.25">
      <c r="F453" s="10"/>
    </row>
    <row r="454" ht="11.25">
      <c r="F454" s="10"/>
    </row>
    <row r="455" ht="11.25">
      <c r="F455" s="10"/>
    </row>
    <row r="456" ht="11.25">
      <c r="F456" s="10"/>
    </row>
    <row r="457" ht="11.25">
      <c r="F457" s="10"/>
    </row>
    <row r="458" ht="11.25">
      <c r="F458" s="10"/>
    </row>
    <row r="459" ht="11.25">
      <c r="F459" s="10"/>
    </row>
    <row r="460" ht="11.25">
      <c r="F460" s="10"/>
    </row>
    <row r="461" ht="11.25">
      <c r="F461" s="10"/>
    </row>
    <row r="462" ht="11.25">
      <c r="F462" s="10"/>
    </row>
    <row r="463" ht="11.25">
      <c r="F463" s="10"/>
    </row>
    <row r="464" ht="11.25">
      <c r="F464" s="10"/>
    </row>
    <row r="465" ht="11.25">
      <c r="F465" s="10"/>
    </row>
    <row r="466" ht="11.25">
      <c r="F466" s="10"/>
    </row>
    <row r="467" ht="11.25">
      <c r="F467" s="10"/>
    </row>
    <row r="468" ht="11.25">
      <c r="F468" s="10"/>
    </row>
    <row r="469" ht="11.25">
      <c r="F469" s="10"/>
    </row>
    <row r="470" ht="11.25">
      <c r="F470" s="10"/>
    </row>
    <row r="471" ht="11.25">
      <c r="F471" s="10"/>
    </row>
    <row r="472" ht="11.25">
      <c r="F472" s="10"/>
    </row>
    <row r="473" ht="11.25">
      <c r="F473" s="10"/>
    </row>
    <row r="474" ht="11.25">
      <c r="F474" s="10"/>
    </row>
    <row r="475" ht="11.25">
      <c r="F475" s="10"/>
    </row>
    <row r="476" ht="11.25">
      <c r="F476" s="10"/>
    </row>
    <row r="477" ht="11.25">
      <c r="F477" s="10"/>
    </row>
    <row r="478" ht="11.25">
      <c r="F478" s="10"/>
    </row>
    <row r="479" ht="11.25">
      <c r="F479" s="10"/>
    </row>
    <row r="480" ht="11.25">
      <c r="F480" s="10"/>
    </row>
    <row r="481" ht="11.25">
      <c r="F481" s="10"/>
    </row>
    <row r="482" ht="11.25">
      <c r="F482" s="10"/>
    </row>
    <row r="483" ht="11.25">
      <c r="F483" s="10"/>
    </row>
    <row r="484" ht="11.25">
      <c r="F484" s="10"/>
    </row>
    <row r="485" ht="11.25">
      <c r="F485" s="10"/>
    </row>
    <row r="486" ht="11.25">
      <c r="F486" s="10"/>
    </row>
    <row r="487" ht="11.25">
      <c r="F487" s="10"/>
    </row>
    <row r="488" ht="11.25">
      <c r="F488" s="10"/>
    </row>
    <row r="489" ht="11.25">
      <c r="F489" s="10"/>
    </row>
    <row r="490" ht="11.25">
      <c r="F490" s="10"/>
    </row>
    <row r="491" ht="11.25">
      <c r="F491" s="10"/>
    </row>
    <row r="492" ht="11.25">
      <c r="F492" s="10"/>
    </row>
    <row r="493" ht="11.25">
      <c r="F493" s="10"/>
    </row>
    <row r="494" ht="11.25">
      <c r="F494" s="10"/>
    </row>
    <row r="495" ht="11.25">
      <c r="F495" s="10"/>
    </row>
    <row r="496" ht="11.25">
      <c r="F496" s="10"/>
    </row>
    <row r="497" ht="11.25">
      <c r="F497" s="10"/>
    </row>
    <row r="498" ht="11.25">
      <c r="F498" s="10"/>
    </row>
    <row r="499" ht="11.25">
      <c r="F499" s="10"/>
    </row>
    <row r="500" ht="11.25">
      <c r="F500" s="10"/>
    </row>
    <row r="501" ht="11.25">
      <c r="F501" s="10"/>
    </row>
    <row r="502" ht="11.25">
      <c r="F502" s="10"/>
    </row>
    <row r="503" ht="11.25">
      <c r="F503" s="10"/>
    </row>
    <row r="504" ht="11.25">
      <c r="F504" s="10"/>
    </row>
    <row r="505" ht="11.25">
      <c r="F505" s="10"/>
    </row>
    <row r="506" ht="11.25">
      <c r="F506" s="10"/>
    </row>
    <row r="507" ht="11.25">
      <c r="F507" s="10"/>
    </row>
    <row r="508" ht="11.25">
      <c r="F508" s="10"/>
    </row>
    <row r="509" ht="11.25">
      <c r="F509" s="10"/>
    </row>
    <row r="510" ht="11.25">
      <c r="F510" s="10"/>
    </row>
    <row r="511" ht="11.25">
      <c r="F511" s="10"/>
    </row>
    <row r="512" ht="11.25">
      <c r="F512" s="10"/>
    </row>
    <row r="513" ht="11.25">
      <c r="F513" s="10"/>
    </row>
    <row r="514" ht="11.25">
      <c r="F514" s="10"/>
    </row>
    <row r="515" ht="11.25">
      <c r="F515" s="10"/>
    </row>
    <row r="516" ht="11.25">
      <c r="F516" s="10"/>
    </row>
    <row r="517" ht="11.25">
      <c r="F517" s="10"/>
    </row>
    <row r="518" ht="11.25">
      <c r="F518" s="10"/>
    </row>
    <row r="519" ht="11.25">
      <c r="F519" s="10"/>
    </row>
    <row r="520" ht="11.25">
      <c r="F520" s="10"/>
    </row>
    <row r="521" ht="11.25">
      <c r="F521" s="10"/>
    </row>
    <row r="522" ht="11.25">
      <c r="F522" s="10"/>
    </row>
    <row r="523" ht="11.25">
      <c r="F523" s="10"/>
    </row>
    <row r="524" ht="11.25">
      <c r="F524" s="10"/>
    </row>
    <row r="525" ht="11.25">
      <c r="F525" s="10"/>
    </row>
    <row r="526" ht="11.25">
      <c r="F526" s="10"/>
    </row>
    <row r="527" ht="11.25">
      <c r="F527" s="10"/>
    </row>
    <row r="528" ht="11.25">
      <c r="F528" s="10"/>
    </row>
    <row r="529" ht="11.25">
      <c r="F529" s="10"/>
    </row>
    <row r="530" ht="11.25">
      <c r="F530" s="10"/>
    </row>
    <row r="531" ht="11.25">
      <c r="F531" s="10"/>
    </row>
    <row r="532" ht="11.25">
      <c r="F532" s="10"/>
    </row>
    <row r="533" ht="11.25">
      <c r="F533" s="10"/>
    </row>
    <row r="534" ht="11.25">
      <c r="F534" s="10"/>
    </row>
    <row r="535" ht="11.25">
      <c r="F535" s="10"/>
    </row>
    <row r="536" ht="11.25">
      <c r="F536" s="10"/>
    </row>
    <row r="537" ht="11.25">
      <c r="F537" s="10"/>
    </row>
    <row r="538" ht="11.25">
      <c r="F538" s="10"/>
    </row>
    <row r="539" ht="11.25">
      <c r="F539" s="10"/>
    </row>
    <row r="540" ht="11.25">
      <c r="F540" s="10"/>
    </row>
    <row r="541" ht="11.25">
      <c r="F541" s="10"/>
    </row>
    <row r="542" ht="11.25">
      <c r="F542" s="10"/>
    </row>
    <row r="543" ht="11.25">
      <c r="F543" s="10"/>
    </row>
    <row r="544" ht="11.25">
      <c r="F544" s="10"/>
    </row>
    <row r="545" ht="11.25">
      <c r="F545" s="10"/>
    </row>
    <row r="546" ht="11.25">
      <c r="F546" s="10"/>
    </row>
    <row r="547" ht="11.25">
      <c r="F547" s="10"/>
    </row>
    <row r="548" ht="11.25">
      <c r="F548" s="10"/>
    </row>
    <row r="549" ht="11.25">
      <c r="F549" s="10"/>
    </row>
    <row r="550" ht="11.25">
      <c r="F550" s="10"/>
    </row>
    <row r="551" ht="11.25">
      <c r="F551" s="10"/>
    </row>
    <row r="552" ht="11.25">
      <c r="F552" s="10"/>
    </row>
    <row r="553" ht="11.25">
      <c r="F553" s="10"/>
    </row>
    <row r="554" ht="11.25">
      <c r="F554" s="10"/>
    </row>
    <row r="555" ht="11.25">
      <c r="F555" s="10"/>
    </row>
    <row r="556" ht="11.25">
      <c r="F556" s="10"/>
    </row>
    <row r="557" ht="11.25">
      <c r="F557" s="10"/>
    </row>
    <row r="558" ht="11.25">
      <c r="F558" s="10"/>
    </row>
    <row r="559" ht="11.25">
      <c r="F559" s="10"/>
    </row>
    <row r="560" ht="11.25">
      <c r="F560" s="10"/>
    </row>
    <row r="561" ht="11.25">
      <c r="F561" s="10"/>
    </row>
    <row r="562" ht="11.25">
      <c r="F562" s="10"/>
    </row>
    <row r="563" ht="11.25">
      <c r="F563" s="10"/>
    </row>
    <row r="564" ht="11.25">
      <c r="F564" s="10"/>
    </row>
    <row r="565" ht="11.25">
      <c r="F565" s="10"/>
    </row>
    <row r="566" ht="11.25">
      <c r="F566" s="10"/>
    </row>
    <row r="567" ht="11.25">
      <c r="F567" s="10"/>
    </row>
    <row r="568" ht="11.25">
      <c r="F568" s="10"/>
    </row>
    <row r="569" ht="11.25">
      <c r="F569" s="10"/>
    </row>
    <row r="570" ht="11.25">
      <c r="F570" s="10"/>
    </row>
    <row r="571" ht="11.25">
      <c r="F571" s="10"/>
    </row>
    <row r="572" ht="11.25">
      <c r="F572" s="10"/>
    </row>
    <row r="573" ht="11.25">
      <c r="F573" s="10"/>
    </row>
  </sheetData>
  <sheetProtection/>
  <mergeCells count="14">
    <mergeCell ref="A4:N4"/>
    <mergeCell ref="E61:H61"/>
    <mergeCell ref="J61:L61"/>
    <mergeCell ref="A5:N5"/>
    <mergeCell ref="A6:N6"/>
    <mergeCell ref="A7:N7"/>
    <mergeCell ref="A8:N8"/>
    <mergeCell ref="A9:N9"/>
    <mergeCell ref="A10:N10"/>
    <mergeCell ref="G11:L11"/>
    <mergeCell ref="E56:G56"/>
    <mergeCell ref="E59:G59"/>
    <mergeCell ref="E60:H60"/>
    <mergeCell ref="J60:L60"/>
  </mergeCells>
  <printOptions verticalCentered="1"/>
  <pageMargins left="0.7874015748031497" right="0.5905511811023623" top="0" bottom="0" header="0.31496062992125984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2021-07-27T16:20:21Z</cp:lastPrinted>
  <dcterms:created xsi:type="dcterms:W3CDTF">2007-08-09T17:19:09Z</dcterms:created>
  <dcterms:modified xsi:type="dcterms:W3CDTF">2021-10-14T18:57:44Z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