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401" yWindow="90" windowWidth="12075" windowHeight="8595" tabRatio="957" activeTab="0"/>
  </bookViews>
  <sheets>
    <sheet name="EJEC. DE GASTOS Y APLICAC. FIN" sheetId="1" r:id="rId1"/>
  </sheets>
  <definedNames>
    <definedName name="_xlnm.Print_Titles" localSheetId="0">'EJEC. DE GASTOS Y APLICAC. FIN'!$1:$13</definedName>
  </definedNames>
  <calcPr fullCalcOnLoad="1"/>
</workbook>
</file>

<file path=xl/sharedStrings.xml><?xml version="1.0" encoding="utf-8"?>
<sst xmlns="http://schemas.openxmlformats.org/spreadsheetml/2006/main" count="110" uniqueCount="110">
  <si>
    <t>MINISTERIO DE RELACIONES EXTERIORES</t>
  </si>
  <si>
    <t>CONSEJO NACIONAL DE FRONTERAS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</si>
  <si>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</si>
  <si>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</si>
  <si>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</si>
  <si>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</si>
  <si>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</si>
  <si>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</si>
  <si>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</si>
  <si>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</si>
  <si>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</si>
  <si>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</si>
  <si>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</si>
  <si>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</si>
  <si>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</si>
  <si>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</si>
  <si>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</si>
  <si>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</si>
  <si>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</si>
  <si>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</si>
  <si>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</si>
  <si>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</si>
  <si>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</si>
  <si>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</si>
  <si>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</si>
  <si>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</si>
  <si>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</si>
  <si>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</si>
  <si>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</si>
  <si>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</si>
  <si>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</si>
  <si>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</si>
  <si>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</si>
  <si>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</si>
  <si>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</si>
  <si>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</si>
  <si>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</si>
  <si>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</si>
  <si>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</si>
  <si>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</si>
  <si>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(Valores Expresados en RD$)</t>
  </si>
  <si>
    <t>_____________________________</t>
  </si>
  <si>
    <t>Sano Domingo, D.N.</t>
  </si>
  <si>
    <t>2.6.5.-MAQUINARIA,OTROS EQUIPOS  Y HERRAMIENTAS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</si>
  <si>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</si>
  <si>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</si>
  <si>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</si>
  <si>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</si>
  <si>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</si>
  <si>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</si>
  <si>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</si>
  <si>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</si>
  <si>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</si>
  <si>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</si>
  <si>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</si>
  <si>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</si>
  <si>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PRESUPUESTO EJECUTADO</t>
  </si>
  <si>
    <t>DETALLE</t>
  </si>
  <si>
    <t>Ejecución Presupuestaria</t>
  </si>
  <si>
    <t xml:space="preserve">                             REVISADO  POR:</t>
  </si>
  <si>
    <t xml:space="preserve">            ________________________________________</t>
  </si>
  <si>
    <t xml:space="preserve">                       LIC. YASSER ALBERTO RAMIREZ</t>
  </si>
  <si>
    <t xml:space="preserve">               DIRECTOR FINANCIERO Y ADMINISTRATIVO</t>
  </si>
  <si>
    <t>APROBADO  POR:</t>
  </si>
  <si>
    <t>_________________________________________</t>
  </si>
  <si>
    <t>EMBAJADOR ESPENSEL FRAGOSO FURCAL</t>
  </si>
  <si>
    <t>DIRECTOR DEL C.N.F.</t>
  </si>
  <si>
    <t xml:space="preserve">        PREPARADO POR:</t>
  </si>
  <si>
    <t xml:space="preserve">       LIC. FAUSTO M. NUÑEZ</t>
  </si>
  <si>
    <t xml:space="preserve">              CONTADOR</t>
  </si>
  <si>
    <t>2.1.3.-DIETAS Y GASTOS DE REPRESENTACION</t>
  </si>
  <si>
    <t>2.1.4.-GRATIFICACIONES Y BONIFICACIONES</t>
  </si>
  <si>
    <t>2.3.8.-GASTOS QUE SE ASIGNARAN DURANTE EL EJERCICIO (ART. 32 Y 33 LEY 423-06</t>
  </si>
  <si>
    <t>2.4.- TRANSFERENCIAS CORRIENTES</t>
  </si>
  <si>
    <t>2.4.1 TRANSFERENCIAS CORRIENTES AL SECTOR PRIVADO</t>
  </si>
  <si>
    <t>2.4.2 TRANSFERENCIAS CORRIENTES AL GOBIERNO CENTRAL NACIONAL</t>
  </si>
  <si>
    <t>2.4.3 TRANSFERENCIAS CORRIENTES A GOBIERNOS GENERALES LOCALES</t>
  </si>
  <si>
    <t>2.4.4 TRANSFERENCIAS CORRIENTES A EMPRESAS PUBLICAS NO FINANCIERAS</t>
  </si>
  <si>
    <t>2.4.5 TRANSFERENCIAS CORRIENTES A INSTITUCIONES  PUBLICAS FINANCIERAS</t>
  </si>
  <si>
    <t>2.4.7 TRANSFERENCIAS CORRIENTES AL SECTOR EXTERNO</t>
  </si>
  <si>
    <t>2.4.9 TRANSFERENCIAS CORRIENTES A OTRAS INSTITUCIONES PUBLICAS</t>
  </si>
  <si>
    <t>2.5.- TRANSFERENCIAS CAPITAL</t>
  </si>
  <si>
    <t>2.5.1 TRANSFERENCIAS CORRIENTES AL SECTOR PRIVADO</t>
  </si>
  <si>
    <t>2.5.2 TRANSFERENCIAS CORRIENTES AL GOBIERNO CENTRAL NACIONAL</t>
  </si>
  <si>
    <t>2.5.3 TRANSFERENCIAS CORRIENTES A GOBIERNOS GENERALES LOCALES</t>
  </si>
  <si>
    <t>2.5.4 TRANSFERENCIAS CORRIENTES A EMPRESAS PUBLICAS NO FINANCIERAS</t>
  </si>
  <si>
    <t>2.5.5 TRANSFERENCIAS CORRIENTES A INSTITUCIONES  PUBLICAS FINANCIERAS</t>
  </si>
  <si>
    <t>2.5.6 TRANSFERENCIAS CORRIENTES AL SECTOR EXTERNO</t>
  </si>
  <si>
    <t>2.5.9 TRANSFERENCIAS CORRIENTES A OTRAS INSTITUCIONES PUBLICAS</t>
  </si>
  <si>
    <t>2.6.2.-MOBILIARIO Y EQUIPOS EDUCACIONAL Y RECREATIVO</t>
  </si>
  <si>
    <t>2.6.3.-EQUIPO E INSTRUMENTAL, CIENTIFICO Y LABORATORIO</t>
  </si>
  <si>
    <t>2.6.4.- VEHICULOS Y EQUIPO DE TRANSPORTE, TRACCION Y ELEVACION</t>
  </si>
  <si>
    <t>2.6.6.-EQUIPOS DE DEFENSA Y SEGURIDAD</t>
  </si>
  <si>
    <t>2.6.7.- ACTIVOS BIOLOGICOS CULTIVALES</t>
  </si>
  <si>
    <t>2.6.8.-BIENES INTANGIBLES</t>
  </si>
  <si>
    <t>2.6.9.-EDIFICIOS, ESTRUCTURAS, TIERRAS, TERRENOS Y OBJETOS DE VALOR</t>
  </si>
  <si>
    <t>2.7 - OBRAS</t>
  </si>
  <si>
    <t>2.7.1 - OBRAS EN EDIFICACIONES</t>
  </si>
  <si>
    <t>2.7.2.-INFRAESTRUCTURA</t>
  </si>
  <si>
    <t>2.7.3.-CONSTRUCCIONES EN BIENES CONCESIONADOS</t>
  </si>
  <si>
    <t>2.7.4.- GASTOS QUE SE ASIGNARAN DURANTE EL EJERCICIO PARA INVERSION (ART. 32 Y 33 LEY 423-06)</t>
  </si>
  <si>
    <t>2.8 - ADQUISICION DE ACTIVOS FINANCIEROS CON FINES DE POLITICA</t>
  </si>
  <si>
    <t>2.8.1 - OBRAS EN EDIFICACIONES</t>
  </si>
  <si>
    <t>2.8.2.-INFRAESTRUCTURA</t>
  </si>
  <si>
    <t>2.9 - GASTOS FINANCIEROS</t>
  </si>
  <si>
    <t>2.9.1 - INTERESES DE LA DEUDA PUBLICA INTERNA</t>
  </si>
  <si>
    <t>2.9.2.-INFRAESTRUCTURA</t>
  </si>
  <si>
    <t>2.9.4.-COMISIONES Y OTROS GASTOS BANCARIOS DE LA  DUDA PUBLICA</t>
  </si>
  <si>
    <t>3  de  Marzo , 2022</t>
  </si>
  <si>
    <t>Correspondiente al  Periodo del 1 de Enero al 28 de Febrero, año 2022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</si>
</sst>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#,##0.0"/>
    <numFmt numFmtId="198" formatCode="#,##0.000"/>
    <numFmt numFmtId="199" formatCode="#,##0;[Red]#,##0"/>
    <numFmt numFmtId="200" formatCode="0.0%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[$-1C0A]dddd\,\ dd&quot; de &quot;mmmm&quot; de &quot;yyyy"/>
    <numFmt numFmtId="208" formatCode="[$-1C0A]hh:mm:ss\ AM/PM"/>
    <numFmt numFmtId="209" formatCode="_(* #,##0.000_);_(* \(#,##0.000\);_(* &quot;-&quot;??_);_(@_)"/>
    <numFmt numFmtId="210" formatCode="_(* #,##0.000_);_(* \(#,##0.000\);_(* &quot;-&quot;???_);_(@_)"/>
    <numFmt numFmtId="211" formatCode="0.000%"/>
    <numFmt numFmtId="212" formatCode="0.0"/>
    <numFmt numFmtId="213" formatCode="#.##0.00"/>
    <numFmt numFmtId="214" formatCode="[$-409]d\-mmm\-yy;@"/>
    <numFmt numFmtId="215" formatCode="mm/dd/yy;@"/>
    <numFmt numFmtId="216" formatCode="[$-409]dddd\,\ mmmm\ dd\,\ yyyy"/>
    <numFmt numFmtId="217" formatCode="[$-409]d\-mmm;@"/>
    <numFmt numFmtId="218" formatCode="[$-409]d\-mmm\-yyyy;@"/>
    <numFmt numFmtId="219" formatCode="[$-409]mmmm\ d\,\ yyyy;@"/>
    <numFmt numFmtId="220" formatCode="[$-409]h:mm:ss\ AM/PM"/>
    <numFmt numFmtId="221" formatCode="_(* #,##0.0_);_(* \(#,##0.0\);_(* &quot;-&quot;??_);_(@_)"/>
    <numFmt numFmtId="222" formatCode="_(* #,##0_);_(* \(#,##0\);_(* &quot;-&quot;??_);_(@_)"/>
    <numFmt numFmtId="223" formatCode="_(* #,##0.0000_);_(* \(#,##0.0000\);_(* &quot;-&quot;??_);_(@_)"/>
    <numFmt numFmtId="224" formatCode="_(* #,##0.00000_);_(* \(#,##0.00000\);_(* &quot;-&quot;??_);_(@_)"/>
    <numFmt numFmtId="225" formatCode="_(* #,##0.000000_);_(* \(#,##0.000000\);_(* &quot;-&quot;??_);_(@_)"/>
    <numFmt numFmtId="226" formatCode="_(* #,##0.0000000_);_(* \(#,##0.0000000\);_(* &quot;-&quot;??_);_(@_)"/>
    <numFmt numFmtId="22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8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41" fillId="33" borderId="0" xfId="0" applyFont="1" applyFill="1" applyBorder="1" applyAlignment="1">
      <alignment horizontal="left" vertical="center" wrapText="1"/>
    </xf>
    <xf numFmtId="43" fontId="41" fillId="33" borderId="0" xfId="47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1" fillId="0" borderId="10" xfId="0" applyFont="1" applyBorder="1" applyAlignment="1">
      <alignment horizontal="left" vertical="center" wrapText="1"/>
    </xf>
    <xf numFmtId="17" fontId="3" fillId="34" borderId="11" xfId="0" applyNumberFormat="1" applyFont="1" applyFill="1" applyBorder="1" applyAlignment="1">
      <alignment horizontal="center" wrapText="1"/>
    </xf>
    <xf numFmtId="0" fontId="41" fillId="6" borderId="10" xfId="0" applyFont="1" applyFill="1" applyBorder="1" applyAlignment="1">
      <alignment horizontal="left" vertical="center" wrapText="1"/>
    </xf>
    <xf numFmtId="0" fontId="41" fillId="35" borderId="10" xfId="0" applyFont="1" applyFill="1" applyBorder="1" applyAlignment="1">
      <alignment horizontal="left" vertical="center" wrapText="1"/>
    </xf>
    <xf numFmtId="0" fontId="41" fillId="36" borderId="10" xfId="0" applyFont="1" applyFill="1" applyBorder="1" applyAlignment="1">
      <alignment horizontal="left" vertical="center" wrapText="1"/>
    </xf>
    <xf numFmtId="43" fontId="41" fillId="6" borderId="11" xfId="0" applyNumberFormat="1" applyFont="1" applyFill="1" applyBorder="1" applyAlignment="1">
      <alignment/>
    </xf>
    <xf numFmtId="0" fontId="0" fillId="14" borderId="12" xfId="0" applyFont="1" applyFill="1" applyBorder="1" applyAlignment="1">
      <alignment/>
    </xf>
    <xf numFmtId="17" fontId="3" fillId="34" borderId="12" xfId="0" applyNumberFormat="1" applyFont="1" applyFill="1" applyBorder="1" applyAlignment="1">
      <alignment horizontal="center" wrapText="1"/>
    </xf>
    <xf numFmtId="0" fontId="0" fillId="14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1" fillId="36" borderId="11" xfId="0" applyFont="1" applyFill="1" applyBorder="1" applyAlignment="1">
      <alignment vertical="center" wrapText="1"/>
    </xf>
    <xf numFmtId="0" fontId="42" fillId="0" borderId="13" xfId="0" applyFont="1" applyBorder="1" applyAlignment="1">
      <alignment horizontal="left" vertical="center" wrapText="1" indent="2"/>
    </xf>
    <xf numFmtId="0" fontId="41" fillId="37" borderId="10" xfId="0" applyFont="1" applyFill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2" fillId="0" borderId="13" xfId="0" applyFont="1" applyBorder="1" applyAlignment="1">
      <alignment/>
    </xf>
    <xf numFmtId="39" fontId="41" fillId="6" borderId="10" xfId="0" applyNumberFormat="1" applyFont="1" applyFill="1" applyBorder="1" applyAlignment="1">
      <alignment/>
    </xf>
    <xf numFmtId="39" fontId="41" fillId="6" borderId="11" xfId="0" applyNumberFormat="1" applyFont="1" applyFill="1" applyBorder="1" applyAlignment="1">
      <alignment/>
    </xf>
    <xf numFmtId="39" fontId="42" fillId="0" borderId="13" xfId="47" applyNumberFormat="1" applyFont="1" applyBorder="1" applyAlignment="1">
      <alignment vertical="center" wrapText="1"/>
    </xf>
    <xf numFmtId="39" fontId="0" fillId="0" borderId="14" xfId="47" applyNumberFormat="1" applyFont="1" applyBorder="1" applyAlignment="1">
      <alignment/>
    </xf>
    <xf numFmtId="39" fontId="41" fillId="6" borderId="11" xfId="47" applyNumberFormat="1" applyFont="1" applyFill="1" applyBorder="1" applyAlignment="1">
      <alignment/>
    </xf>
    <xf numFmtId="39" fontId="42" fillId="6" borderId="10" xfId="47" applyNumberFormat="1" applyFont="1" applyFill="1" applyBorder="1" applyAlignment="1">
      <alignment vertical="center" wrapText="1"/>
    </xf>
    <xf numFmtId="39" fontId="42" fillId="0" borderId="15" xfId="47" applyNumberFormat="1" applyFont="1" applyBorder="1" applyAlignment="1">
      <alignment vertical="center" wrapText="1"/>
    </xf>
    <xf numFmtId="39" fontId="42" fillId="0" borderId="0" xfId="47" applyNumberFormat="1" applyFont="1" applyBorder="1" applyAlignment="1">
      <alignment vertical="center" wrapText="1"/>
    </xf>
    <xf numFmtId="39" fontId="42" fillId="0" borderId="14" xfId="47" applyNumberFormat="1" applyFont="1" applyBorder="1" applyAlignment="1">
      <alignment vertical="center" wrapText="1"/>
    </xf>
    <xf numFmtId="39" fontId="42" fillId="0" borderId="16" xfId="47" applyNumberFormat="1" applyFont="1" applyBorder="1" applyAlignment="1">
      <alignment vertical="center" wrapText="1"/>
    </xf>
    <xf numFmtId="39" fontId="41" fillId="37" borderId="10" xfId="47" applyNumberFormat="1" applyFont="1" applyFill="1" applyBorder="1" applyAlignment="1">
      <alignment horizontal="center" vertical="center" wrapText="1"/>
    </xf>
    <xf numFmtId="39" fontId="41" fillId="37" borderId="11" xfId="47" applyNumberFormat="1" applyFont="1" applyFill="1" applyBorder="1" applyAlignment="1">
      <alignment horizontal="center" vertical="center" wrapText="1"/>
    </xf>
    <xf numFmtId="39" fontId="41" fillId="35" borderId="11" xfId="47" applyNumberFormat="1" applyFont="1" applyFill="1" applyBorder="1" applyAlignment="1">
      <alignment horizontal="center" vertical="center" wrapText="1"/>
    </xf>
    <xf numFmtId="39" fontId="41" fillId="0" borderId="0" xfId="47" applyNumberFormat="1" applyFont="1" applyBorder="1" applyAlignment="1">
      <alignment/>
    </xf>
    <xf numFmtId="39" fontId="41" fillId="0" borderId="14" xfId="47" applyNumberFormat="1" applyFont="1" applyBorder="1" applyAlignment="1">
      <alignment/>
    </xf>
    <xf numFmtId="39" fontId="41" fillId="36" borderId="11" xfId="47" applyNumberFormat="1" applyFont="1" applyFill="1" applyBorder="1" applyAlignment="1">
      <alignment horizontal="center" vertical="center" wrapText="1"/>
    </xf>
    <xf numFmtId="0" fontId="41" fillId="36" borderId="10" xfId="0" applyFont="1" applyFill="1" applyBorder="1" applyAlignment="1">
      <alignment horizontal="center" vertical="center" wrapText="1"/>
    </xf>
    <xf numFmtId="39" fontId="41" fillId="6" borderId="12" xfId="0" applyNumberFormat="1" applyFont="1" applyFill="1" applyBorder="1" applyAlignment="1">
      <alignment/>
    </xf>
    <xf numFmtId="4" fontId="41" fillId="6" borderId="11" xfId="47" applyNumberFormat="1" applyFont="1" applyFill="1" applyBorder="1" applyAlignment="1">
      <alignment/>
    </xf>
    <xf numFmtId="4" fontId="41" fillId="6" borderId="12" xfId="47" applyNumberFormat="1" applyFont="1" applyFill="1" applyBorder="1" applyAlignment="1">
      <alignment/>
    </xf>
    <xf numFmtId="4" fontId="0" fillId="0" borderId="14" xfId="47" applyNumberFormat="1" applyFont="1" applyBorder="1" applyAlignment="1">
      <alignment/>
    </xf>
    <xf numFmtId="4" fontId="0" fillId="0" borderId="0" xfId="47" applyNumberFormat="1" applyFont="1" applyBorder="1" applyAlignment="1">
      <alignment/>
    </xf>
    <xf numFmtId="4" fontId="42" fillId="6" borderId="10" xfId="47" applyNumberFormat="1" applyFont="1" applyFill="1" applyBorder="1" applyAlignment="1">
      <alignment vertical="center" wrapText="1"/>
    </xf>
    <xf numFmtId="4" fontId="0" fillId="0" borderId="15" xfId="47" applyNumberFormat="1" applyFont="1" applyBorder="1" applyAlignment="1">
      <alignment/>
    </xf>
    <xf numFmtId="4" fontId="0" fillId="0" borderId="16" xfId="47" applyNumberFormat="1" applyFont="1" applyBorder="1" applyAlignment="1">
      <alignment/>
    </xf>
    <xf numFmtId="4" fontId="41" fillId="37" borderId="11" xfId="47" applyNumberFormat="1" applyFont="1" applyFill="1" applyBorder="1" applyAlignment="1">
      <alignment horizontal="center" vertical="center" wrapText="1"/>
    </xf>
    <xf numFmtId="4" fontId="41" fillId="37" borderId="12" xfId="47" applyNumberFormat="1" applyFont="1" applyFill="1" applyBorder="1" applyAlignment="1">
      <alignment horizontal="center" vertical="center" wrapText="1"/>
    </xf>
    <xf numFmtId="4" fontId="41" fillId="0" borderId="14" xfId="47" applyNumberFormat="1" applyFont="1" applyBorder="1" applyAlignment="1">
      <alignment/>
    </xf>
    <xf numFmtId="4" fontId="41" fillId="0" borderId="0" xfId="47" applyNumberFormat="1" applyFont="1" applyBorder="1" applyAlignment="1">
      <alignment/>
    </xf>
    <xf numFmtId="4" fontId="41" fillId="35" borderId="11" xfId="47" applyNumberFormat="1" applyFont="1" applyFill="1" applyBorder="1" applyAlignment="1">
      <alignment horizontal="center" vertical="center" wrapText="1"/>
    </xf>
    <xf numFmtId="4" fontId="41" fillId="35" borderId="12" xfId="47" applyNumberFormat="1" applyFont="1" applyFill="1" applyBorder="1" applyAlignment="1">
      <alignment horizontal="center" vertical="center" wrapText="1"/>
    </xf>
    <xf numFmtId="4" fontId="41" fillId="36" borderId="11" xfId="47" applyNumberFormat="1" applyFont="1" applyFill="1" applyBorder="1" applyAlignment="1">
      <alignment horizontal="center" vertical="center" wrapText="1"/>
    </xf>
    <xf numFmtId="4" fontId="41" fillId="36" borderId="12" xfId="47" applyNumberFormat="1" applyFont="1" applyFill="1" applyBorder="1" applyAlignment="1">
      <alignment horizontal="center" vertical="center" wrapText="1"/>
    </xf>
    <xf numFmtId="4" fontId="42" fillId="6" borderId="11" xfId="47" applyNumberFormat="1" applyFont="1" applyFill="1" applyBorder="1" applyAlignment="1">
      <alignment vertical="center" wrapText="1"/>
    </xf>
    <xf numFmtId="0" fontId="42" fillId="0" borderId="17" xfId="0" applyFont="1" applyBorder="1" applyAlignment="1">
      <alignment horizontal="left" vertical="center" wrapText="1" indent="2"/>
    </xf>
    <xf numFmtId="39" fontId="42" fillId="0" borderId="17" xfId="47" applyNumberFormat="1" applyFont="1" applyBorder="1" applyAlignment="1">
      <alignment vertical="center" wrapText="1"/>
    </xf>
    <xf numFmtId="39" fontId="0" fillId="0" borderId="15" xfId="47" applyNumberFormat="1" applyFont="1" applyBorder="1" applyAlignment="1">
      <alignment/>
    </xf>
    <xf numFmtId="4" fontId="0" fillId="0" borderId="18" xfId="47" applyNumberFormat="1" applyFont="1" applyBorder="1" applyAlignment="1">
      <alignment/>
    </xf>
    <xf numFmtId="0" fontId="42" fillId="0" borderId="19" xfId="0" applyFont="1" applyBorder="1" applyAlignment="1">
      <alignment horizontal="left" vertical="center" wrapText="1" indent="2"/>
    </xf>
    <xf numFmtId="39" fontId="42" fillId="0" borderId="19" xfId="47" applyNumberFormat="1" applyFont="1" applyBorder="1" applyAlignment="1">
      <alignment vertical="center" wrapText="1"/>
    </xf>
    <xf numFmtId="4" fontId="0" fillId="0" borderId="20" xfId="47" applyNumberFormat="1" applyFont="1" applyBorder="1" applyAlignment="1">
      <alignment/>
    </xf>
    <xf numFmtId="4" fontId="41" fillId="0" borderId="0" xfId="0" applyNumberFormat="1" applyFont="1" applyAlignment="1">
      <alignment/>
    </xf>
    <xf numFmtId="39" fontId="41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google.com.do/images?q=tbn:py26RHudB0EJ:upload.wikimedia.org/wikipedia/commons/4/43/Escudo_dominicano.jpg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0</xdr:row>
      <xdr:rowOff>114300</xdr:rowOff>
    </xdr:from>
    <xdr:to>
      <xdr:col>5</xdr:col>
      <xdr:colOff>809625</xdr:colOff>
      <xdr:row>6</xdr:row>
      <xdr:rowOff>47625</xdr:rowOff>
    </xdr:to>
    <xdr:pic>
      <xdr:nvPicPr>
        <xdr:cNvPr id="1" name="Picture 1" descr="http://images.google.com.do/images?q=tbn:py26RHudB0EJ:upload.wikimedia.org/wikipedia/commons/4/43/Escudo_dominican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972300" y="114300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66675</xdr:rowOff>
    </xdr:from>
    <xdr:to>
      <xdr:col>0</xdr:col>
      <xdr:colOff>504825</xdr:colOff>
      <xdr:row>9</xdr:row>
      <xdr:rowOff>142875</xdr:rowOff>
    </xdr:to>
    <xdr:pic>
      <xdr:nvPicPr>
        <xdr:cNvPr id="2" name="2 Imagen" descr="C:\Users\egimenes\AppData\Local\Microsoft\Windows\Temporary Internet Files\Content.Outlook\PS0RT5PO\Principa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200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101"/>
  <sheetViews>
    <sheetView showGridLines="0" tabSelected="1" zoomScalePageLayoutView="0" workbookViewId="0" topLeftCell="A10">
      <selection activeCell="D36" sqref="D36"/>
    </sheetView>
  </sheetViews>
  <sheetFormatPr defaultColWidth="11.421875" defaultRowHeight="12.75"/>
  <cols>
    <col min="1" max="1" width="46.00390625" style="1" customWidth="1"/>
    <col min="2" max="2" width="14.00390625" style="1" customWidth="1"/>
    <col min="3" max="3" width="13.57421875" style="1" customWidth="1"/>
    <col min="4" max="4" width="12.7109375" style="1" customWidth="1"/>
    <col min="5" max="5" width="13.28125" style="1" customWidth="1"/>
    <col min="6" max="6" width="13.00390625" style="1" customWidth="1"/>
    <col min="7" max="7" width="12.8515625" style="1" bestFit="1" customWidth="1"/>
    <col min="8" max="8" width="12.421875" style="1" customWidth="1"/>
    <col min="9" max="9" width="14.00390625" style="1" customWidth="1"/>
    <col min="10" max="10" width="12.28125" style="1" customWidth="1"/>
    <col min="11" max="12" width="12.140625" style="1" customWidth="1"/>
    <col min="13" max="13" width="12.57421875" style="1" customWidth="1"/>
    <col min="14" max="14" width="13.00390625" style="1" customWidth="1"/>
    <col min="15" max="15" width="16.00390625" style="1" customWidth="1"/>
    <col min="16" max="16" width="15.140625" style="1" customWidth="1"/>
    <col min="17" max="16384" width="11.421875" style="1" customWidth="1"/>
  </cols>
  <sheetData>
    <row r="2" ht="6.75" customHeight="1"/>
    <row r="4" ht="3" customHeight="1"/>
    <row r="5" ht="3.75" customHeight="1"/>
    <row r="6" spans="1:2" ht="3" customHeight="1">
      <c r="A6" s="70"/>
      <c r="B6" s="70"/>
    </row>
    <row r="7" spans="1:14" ht="12.75">
      <c r="A7" s="70" t="s">
        <v>0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4" ht="21">
      <c r="A8" s="71" t="s">
        <v>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2.75">
      <c r="A9" s="70" t="s">
        <v>58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2.75">
      <c r="A10" s="70" t="s">
        <v>109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</row>
    <row r="11" spans="1:14" ht="13.5" thickBot="1">
      <c r="A11" s="73" t="s">
        <v>40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14" ht="28.5" customHeight="1" thickBot="1">
      <c r="A12" s="20" t="s">
        <v>57</v>
      </c>
      <c r="B12" s="41" t="s">
        <v>56</v>
      </c>
      <c r="C12" s="15"/>
      <c r="D12" s="15"/>
      <c r="E12" s="15"/>
      <c r="F12" s="15"/>
      <c r="G12" s="15"/>
      <c r="H12" s="15"/>
      <c r="I12" s="15"/>
      <c r="J12" s="15"/>
      <c r="K12" s="15"/>
      <c r="L12" s="13"/>
      <c r="M12" s="15"/>
      <c r="N12" s="15"/>
    </row>
    <row r="13" spans="1:14" ht="13.5" thickBot="1">
      <c r="A13" s="7" t="s">
        <v>2</v>
      </c>
      <c r="B13" s="16"/>
      <c r="C13" s="8" t="s">
        <v>44</v>
      </c>
      <c r="D13" s="8" t="s">
        <v>45</v>
      </c>
      <c r="E13" s="8" t="s">
        <v>46</v>
      </c>
      <c r="F13" s="8" t="s">
        <v>47</v>
      </c>
      <c r="G13" s="8" t="s">
        <v>48</v>
      </c>
      <c r="H13" s="8" t="s">
        <v>49</v>
      </c>
      <c r="I13" s="8" t="s">
        <v>50</v>
      </c>
      <c r="J13" s="8" t="s">
        <v>51</v>
      </c>
      <c r="K13" s="8" t="s">
        <v>52</v>
      </c>
      <c r="L13" s="14" t="s">
        <v>53</v>
      </c>
      <c r="M13" s="8" t="s">
        <v>54</v>
      </c>
      <c r="N13" s="8" t="s">
        <v>55</v>
      </c>
    </row>
    <row r="14" spans="1:14" ht="13.5" thickBot="1">
      <c r="A14" s="9" t="s">
        <v>3</v>
      </c>
      <c r="B14" s="25">
        <f aca="true" t="shared" si="0" ref="B14:N14">SUM(B15:B19)</f>
        <v>5689937.5600000005</v>
      </c>
      <c r="C14" s="26">
        <f t="shared" si="0"/>
        <v>2872061.93</v>
      </c>
      <c r="D14" s="26">
        <f t="shared" si="0"/>
        <v>2817875.63</v>
      </c>
      <c r="E14" s="26">
        <f t="shared" si="0"/>
        <v>0</v>
      </c>
      <c r="F14" s="26">
        <f t="shared" si="0"/>
        <v>0</v>
      </c>
      <c r="G14" s="26">
        <f t="shared" si="0"/>
        <v>0</v>
      </c>
      <c r="H14" s="26">
        <f t="shared" si="0"/>
        <v>0</v>
      </c>
      <c r="I14" s="12">
        <f t="shared" si="0"/>
        <v>0</v>
      </c>
      <c r="J14" s="26">
        <f t="shared" si="0"/>
        <v>0</v>
      </c>
      <c r="K14" s="26">
        <f t="shared" si="0"/>
        <v>0</v>
      </c>
      <c r="L14" s="42">
        <f t="shared" si="0"/>
        <v>0</v>
      </c>
      <c r="M14" s="26">
        <f t="shared" si="0"/>
        <v>0</v>
      </c>
      <c r="N14" s="26">
        <f t="shared" si="0"/>
        <v>0</v>
      </c>
    </row>
    <row r="15" spans="1:14" ht="18" customHeight="1">
      <c r="A15" s="21" t="s">
        <v>4</v>
      </c>
      <c r="B15" s="27">
        <f>SUM(C15:N15)</f>
        <v>4388600</v>
      </c>
      <c r="C15" s="27">
        <f>1690800+527000</f>
        <v>2217800</v>
      </c>
      <c r="D15" s="28">
        <f>1690800+480000</f>
        <v>2170800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</row>
    <row r="16" spans="1:14" ht="12.75">
      <c r="A16" s="21" t="s">
        <v>5</v>
      </c>
      <c r="B16" s="27">
        <f>SUM(C16:N16)</f>
        <v>654000</v>
      </c>
      <c r="C16" s="27">
        <v>327000</v>
      </c>
      <c r="D16" s="28">
        <v>327000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</row>
    <row r="17" spans="1:14" ht="12.75">
      <c r="A17" s="21" t="s">
        <v>70</v>
      </c>
      <c r="B17" s="27">
        <f>SUM(C17:N17)</f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8">
        <v>0</v>
      </c>
    </row>
    <row r="18" spans="1:14" ht="18" customHeight="1">
      <c r="A18" s="21" t="s">
        <v>71</v>
      </c>
      <c r="B18" s="27">
        <f>SUM(C18:N18)</f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8">
        <v>0</v>
      </c>
    </row>
    <row r="19" spans="1:14" ht="29.25" customHeight="1" thickBot="1">
      <c r="A19" s="21" t="s">
        <v>6</v>
      </c>
      <c r="B19" s="27">
        <f>SUM(C19:N19)</f>
        <v>647337.56</v>
      </c>
      <c r="C19" s="27">
        <f>148920.13+157463.8+20878</f>
        <v>327261.93</v>
      </c>
      <c r="D19" s="28">
        <f>145587.83+154126.8+20361</f>
        <v>320075.63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</row>
    <row r="20" spans="1:14" ht="13.5" thickBot="1">
      <c r="A20" s="9" t="s">
        <v>7</v>
      </c>
      <c r="B20" s="25">
        <f>SUM(B21:B29)</f>
        <v>251166.22</v>
      </c>
      <c r="C20" s="29">
        <f>SUM(C21:C29)</f>
        <v>80875.37</v>
      </c>
      <c r="D20" s="29">
        <f aca="true" t="shared" si="1" ref="D20:M20">SUM(D21:D29)</f>
        <v>170290.85</v>
      </c>
      <c r="E20" s="29">
        <f t="shared" si="1"/>
        <v>0</v>
      </c>
      <c r="F20" s="29">
        <f t="shared" si="1"/>
        <v>0</v>
      </c>
      <c r="G20" s="29">
        <f t="shared" si="1"/>
        <v>0</v>
      </c>
      <c r="H20" s="29">
        <f t="shared" si="1"/>
        <v>0</v>
      </c>
      <c r="I20" s="29">
        <f t="shared" si="1"/>
        <v>0</v>
      </c>
      <c r="J20" s="29">
        <f t="shared" si="1"/>
        <v>0</v>
      </c>
      <c r="K20" s="29">
        <f t="shared" si="1"/>
        <v>0</v>
      </c>
      <c r="L20" s="29">
        <f t="shared" si="1"/>
        <v>0</v>
      </c>
      <c r="M20" s="29">
        <f t="shared" si="1"/>
        <v>0</v>
      </c>
      <c r="N20" s="43">
        <f>SUM(N21:N29)</f>
        <v>0</v>
      </c>
    </row>
    <row r="21" spans="1:14" ht="12.75">
      <c r="A21" s="21" t="s">
        <v>8</v>
      </c>
      <c r="B21" s="27">
        <f aca="true" t="shared" si="2" ref="B21:B29">SUM(C21:N21)</f>
        <v>185866.22</v>
      </c>
      <c r="C21" s="28">
        <v>80875.37</v>
      </c>
      <c r="D21" s="28">
        <f>90080.53+14910.32</f>
        <v>104990.85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</row>
    <row r="22" spans="1:14" ht="12.75">
      <c r="A22" s="21" t="s">
        <v>9</v>
      </c>
      <c r="B22" s="27">
        <f t="shared" si="2"/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</row>
    <row r="23" spans="1:14" ht="15.75" customHeight="1">
      <c r="A23" s="21" t="s">
        <v>10</v>
      </c>
      <c r="B23" s="27">
        <f t="shared" si="2"/>
        <v>65300</v>
      </c>
      <c r="C23" s="28">
        <v>0</v>
      </c>
      <c r="D23" s="28">
        <v>65300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</row>
    <row r="24" spans="1:14" ht="12.75">
      <c r="A24" s="21" t="s">
        <v>11</v>
      </c>
      <c r="B24" s="27">
        <f t="shared" si="2"/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</row>
    <row r="25" spans="1:14" ht="18" customHeight="1">
      <c r="A25" s="21" t="s">
        <v>12</v>
      </c>
      <c r="B25" s="27">
        <f>SUM(C25:N25)</f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33">
        <v>0</v>
      </c>
    </row>
    <row r="26" spans="1:14" ht="12.75">
      <c r="A26" s="21" t="s">
        <v>13</v>
      </c>
      <c r="B26" s="27">
        <f t="shared" si="2"/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</row>
    <row r="27" spans="1:14" ht="24.75" customHeight="1">
      <c r="A27" s="21" t="s">
        <v>14</v>
      </c>
      <c r="B27" s="27">
        <f t="shared" si="2"/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</row>
    <row r="28" spans="1:14" ht="25.5">
      <c r="A28" s="21" t="s">
        <v>15</v>
      </c>
      <c r="B28" s="27">
        <f t="shared" si="2"/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</row>
    <row r="29" spans="1:14" ht="13.5" thickBot="1">
      <c r="A29" s="21" t="s">
        <v>16</v>
      </c>
      <c r="B29" s="27">
        <f t="shared" si="2"/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</row>
    <row r="30" spans="1:14" ht="16.5" customHeight="1" thickBot="1">
      <c r="A30" s="9" t="s">
        <v>17</v>
      </c>
      <c r="B30" s="25">
        <f>SUM(B31:B39)</f>
        <v>20000</v>
      </c>
      <c r="C30" s="29">
        <f aca="true" t="shared" si="3" ref="C30:N30">SUM(C31:C39)</f>
        <v>0</v>
      </c>
      <c r="D30" s="29">
        <f t="shared" si="3"/>
        <v>20000</v>
      </c>
      <c r="E30" s="29">
        <f t="shared" si="3"/>
        <v>0</v>
      </c>
      <c r="F30" s="29">
        <f t="shared" si="3"/>
        <v>0</v>
      </c>
      <c r="G30" s="29">
        <f t="shared" si="3"/>
        <v>0</v>
      </c>
      <c r="H30" s="29">
        <f t="shared" si="3"/>
        <v>0</v>
      </c>
      <c r="I30" s="43">
        <f t="shared" si="3"/>
        <v>0</v>
      </c>
      <c r="J30" s="43">
        <f t="shared" si="3"/>
        <v>0</v>
      </c>
      <c r="K30" s="43">
        <f t="shared" si="3"/>
        <v>0</v>
      </c>
      <c r="L30" s="44">
        <f t="shared" si="3"/>
        <v>0</v>
      </c>
      <c r="M30" s="43">
        <f t="shared" si="3"/>
        <v>0</v>
      </c>
      <c r="N30" s="43">
        <f t="shared" si="3"/>
        <v>0</v>
      </c>
    </row>
    <row r="31" spans="1:14" ht="12.75">
      <c r="A31" s="21" t="s">
        <v>18</v>
      </c>
      <c r="B31" s="27">
        <f aca="true" t="shared" si="4" ref="B31:B39">SUM(C31:N31)</f>
        <v>20000</v>
      </c>
      <c r="C31" s="27">
        <v>0</v>
      </c>
      <c r="D31" s="28">
        <v>20000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</row>
    <row r="32" spans="1:14" ht="19.5" customHeight="1">
      <c r="A32" s="21" t="s">
        <v>19</v>
      </c>
      <c r="B32" s="27">
        <f t="shared" si="4"/>
        <v>0</v>
      </c>
      <c r="C32" s="27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</row>
    <row r="33" spans="1:14" ht="12.75">
      <c r="A33" s="21" t="s">
        <v>20</v>
      </c>
      <c r="B33" s="27">
        <f t="shared" si="4"/>
        <v>0</v>
      </c>
      <c r="C33" s="27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</row>
    <row r="34" spans="1:14" ht="17.25" customHeight="1">
      <c r="A34" s="21" t="s">
        <v>21</v>
      </c>
      <c r="B34" s="27">
        <f t="shared" si="4"/>
        <v>0</v>
      </c>
      <c r="C34" s="27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</row>
    <row r="35" spans="1:14" ht="12.75">
      <c r="A35" s="21" t="s">
        <v>22</v>
      </c>
      <c r="B35" s="27">
        <f t="shared" si="4"/>
        <v>0</v>
      </c>
      <c r="C35" s="27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</row>
    <row r="36" spans="1:14" ht="23.25" customHeight="1">
      <c r="A36" s="21" t="s">
        <v>23</v>
      </c>
      <c r="B36" s="27">
        <f t="shared" si="4"/>
        <v>0</v>
      </c>
      <c r="C36" s="27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</row>
    <row r="37" spans="1:14" ht="19.5" customHeight="1">
      <c r="A37" s="21" t="s">
        <v>24</v>
      </c>
      <c r="B37" s="27">
        <f t="shared" si="4"/>
        <v>0</v>
      </c>
      <c r="C37" s="27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</row>
    <row r="38" spans="1:14" ht="24" customHeight="1">
      <c r="A38" s="21" t="s">
        <v>72</v>
      </c>
      <c r="B38" s="27">
        <f t="shared" si="4"/>
        <v>0</v>
      </c>
      <c r="C38" s="27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</row>
    <row r="39" spans="1:14" ht="21" customHeight="1" thickBot="1">
      <c r="A39" s="21" t="s">
        <v>25</v>
      </c>
      <c r="B39" s="27">
        <f t="shared" si="4"/>
        <v>0</v>
      </c>
      <c r="C39" s="27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</row>
    <row r="40" spans="1:14" ht="13.5" thickBot="1">
      <c r="A40" s="9" t="s">
        <v>73</v>
      </c>
      <c r="B40" s="30">
        <f>SUM(B41:B47)</f>
        <v>0</v>
      </c>
      <c r="C40" s="30">
        <f aca="true" t="shared" si="5" ref="C40:N40">SUM(C41:C47)</f>
        <v>0</v>
      </c>
      <c r="D40" s="30">
        <f t="shared" si="5"/>
        <v>0</v>
      </c>
      <c r="E40" s="30">
        <f t="shared" si="5"/>
        <v>0</v>
      </c>
      <c r="F40" s="30">
        <f t="shared" si="5"/>
        <v>0</v>
      </c>
      <c r="G40" s="30">
        <f t="shared" si="5"/>
        <v>0</v>
      </c>
      <c r="H40" s="30">
        <f t="shared" si="5"/>
        <v>0</v>
      </c>
      <c r="I40" s="47">
        <f t="shared" si="5"/>
        <v>0</v>
      </c>
      <c r="J40" s="47">
        <f t="shared" si="5"/>
        <v>0</v>
      </c>
      <c r="K40" s="47">
        <f t="shared" si="5"/>
        <v>0</v>
      </c>
      <c r="L40" s="47">
        <f t="shared" si="5"/>
        <v>0</v>
      </c>
      <c r="M40" s="47">
        <f t="shared" si="5"/>
        <v>0</v>
      </c>
      <c r="N40" s="58">
        <f t="shared" si="5"/>
        <v>0</v>
      </c>
    </row>
    <row r="41" spans="1:14" ht="25.5">
      <c r="A41" s="21" t="s">
        <v>74</v>
      </c>
      <c r="B41" s="27">
        <f>SUM(C41:N41)</f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45">
        <v>0</v>
      </c>
      <c r="J41" s="45">
        <v>0</v>
      </c>
      <c r="K41" s="45">
        <v>0</v>
      </c>
      <c r="L41" s="46">
        <v>0</v>
      </c>
      <c r="M41" s="45">
        <v>0</v>
      </c>
      <c r="N41" s="45">
        <v>0</v>
      </c>
    </row>
    <row r="42" spans="1:14" ht="25.5">
      <c r="A42" s="21" t="s">
        <v>75</v>
      </c>
      <c r="B42" s="27">
        <f aca="true" t="shared" si="6" ref="B42:B47">SUM(C42:N42)</f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45">
        <v>0</v>
      </c>
      <c r="J42" s="45">
        <v>0</v>
      </c>
      <c r="K42" s="45">
        <v>0</v>
      </c>
      <c r="L42" s="46">
        <v>0</v>
      </c>
      <c r="M42" s="45">
        <v>0</v>
      </c>
      <c r="N42" s="45">
        <v>0</v>
      </c>
    </row>
    <row r="43" spans="1:14" ht="25.5">
      <c r="A43" s="21" t="s">
        <v>76</v>
      </c>
      <c r="B43" s="27">
        <f t="shared" si="6"/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45">
        <v>0</v>
      </c>
      <c r="J43" s="45">
        <v>0</v>
      </c>
      <c r="K43" s="45">
        <v>0</v>
      </c>
      <c r="L43" s="46">
        <v>0</v>
      </c>
      <c r="M43" s="45">
        <v>0</v>
      </c>
      <c r="N43" s="45">
        <v>0</v>
      </c>
    </row>
    <row r="44" spans="1:14" ht="25.5">
      <c r="A44" s="21" t="s">
        <v>77</v>
      </c>
      <c r="B44" s="27">
        <f t="shared" si="6"/>
        <v>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45">
        <v>0</v>
      </c>
      <c r="J44" s="45">
        <v>0</v>
      </c>
      <c r="K44" s="45">
        <v>0</v>
      </c>
      <c r="L44" s="46">
        <v>0</v>
      </c>
      <c r="M44" s="45">
        <v>0</v>
      </c>
      <c r="N44" s="45">
        <v>0</v>
      </c>
    </row>
    <row r="45" spans="1:14" ht="25.5">
      <c r="A45" s="21" t="s">
        <v>78</v>
      </c>
      <c r="B45" s="27">
        <f t="shared" si="6"/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45">
        <v>0</v>
      </c>
      <c r="J45" s="45">
        <v>0</v>
      </c>
      <c r="K45" s="45">
        <v>0</v>
      </c>
      <c r="L45" s="46">
        <v>0</v>
      </c>
      <c r="M45" s="45">
        <v>0</v>
      </c>
      <c r="N45" s="45">
        <v>0</v>
      </c>
    </row>
    <row r="46" spans="1:14" ht="25.5">
      <c r="A46" s="21" t="s">
        <v>79</v>
      </c>
      <c r="B46" s="27">
        <f t="shared" si="6"/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45">
        <v>0</v>
      </c>
      <c r="J46" s="45">
        <v>0</v>
      </c>
      <c r="K46" s="45">
        <v>0</v>
      </c>
      <c r="L46" s="46">
        <v>0</v>
      </c>
      <c r="M46" s="45">
        <v>0</v>
      </c>
      <c r="N46" s="45">
        <v>0</v>
      </c>
    </row>
    <row r="47" spans="1:14" ht="26.25" thickBot="1">
      <c r="A47" s="21" t="s">
        <v>80</v>
      </c>
      <c r="B47" s="27">
        <f t="shared" si="6"/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45">
        <v>0</v>
      </c>
      <c r="J47" s="45">
        <v>0</v>
      </c>
      <c r="K47" s="45">
        <v>0</v>
      </c>
      <c r="L47" s="46">
        <v>0</v>
      </c>
      <c r="M47" s="45">
        <v>0</v>
      </c>
      <c r="N47" s="45">
        <v>0</v>
      </c>
    </row>
    <row r="48" spans="1:14" ht="13.5" thickBot="1">
      <c r="A48" s="9" t="s">
        <v>81</v>
      </c>
      <c r="B48" s="30">
        <f>SUM(B49:B55)</f>
        <v>0</v>
      </c>
      <c r="C48" s="30">
        <f aca="true" t="shared" si="7" ref="C48:N48">SUM(C49:C55)</f>
        <v>0</v>
      </c>
      <c r="D48" s="30">
        <f t="shared" si="7"/>
        <v>0</v>
      </c>
      <c r="E48" s="30">
        <f t="shared" si="7"/>
        <v>0</v>
      </c>
      <c r="F48" s="30">
        <f t="shared" si="7"/>
        <v>0</v>
      </c>
      <c r="G48" s="30">
        <f t="shared" si="7"/>
        <v>0</v>
      </c>
      <c r="H48" s="30">
        <f t="shared" si="7"/>
        <v>0</v>
      </c>
      <c r="I48" s="47">
        <f t="shared" si="7"/>
        <v>0</v>
      </c>
      <c r="J48" s="47">
        <f t="shared" si="7"/>
        <v>0</v>
      </c>
      <c r="K48" s="47">
        <f t="shared" si="7"/>
        <v>0</v>
      </c>
      <c r="L48" s="47">
        <f t="shared" si="7"/>
        <v>0</v>
      </c>
      <c r="M48" s="47">
        <f t="shared" si="7"/>
        <v>0</v>
      </c>
      <c r="N48" s="58">
        <f t="shared" si="7"/>
        <v>0</v>
      </c>
    </row>
    <row r="49" spans="1:14" ht="25.5">
      <c r="A49" s="21" t="s">
        <v>82</v>
      </c>
      <c r="B49" s="27">
        <f>SUM(C49:N49)</f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45">
        <v>0</v>
      </c>
      <c r="J49" s="45">
        <v>0</v>
      </c>
      <c r="K49" s="45">
        <v>0</v>
      </c>
      <c r="L49" s="46">
        <v>0</v>
      </c>
      <c r="M49" s="45">
        <v>0</v>
      </c>
      <c r="N49" s="45">
        <v>0</v>
      </c>
    </row>
    <row r="50" spans="1:14" ht="25.5">
      <c r="A50" s="21" t="s">
        <v>83</v>
      </c>
      <c r="B50" s="27">
        <f aca="true" t="shared" si="8" ref="B50:B55">SUM(C50:N50)</f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45">
        <v>0</v>
      </c>
      <c r="J50" s="45">
        <v>0</v>
      </c>
      <c r="K50" s="45">
        <v>0</v>
      </c>
      <c r="L50" s="46">
        <v>0</v>
      </c>
      <c r="M50" s="45">
        <v>0</v>
      </c>
      <c r="N50" s="45">
        <v>0</v>
      </c>
    </row>
    <row r="51" spans="1:14" ht="25.5">
      <c r="A51" s="21" t="s">
        <v>84</v>
      </c>
      <c r="B51" s="27">
        <f t="shared" si="8"/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45">
        <v>0</v>
      </c>
      <c r="J51" s="45">
        <v>0</v>
      </c>
      <c r="K51" s="45">
        <v>0</v>
      </c>
      <c r="L51" s="46">
        <v>0</v>
      </c>
      <c r="M51" s="45">
        <v>0</v>
      </c>
      <c r="N51" s="45">
        <v>0</v>
      </c>
    </row>
    <row r="52" spans="1:14" ht="25.5">
      <c r="A52" s="21" t="s">
        <v>85</v>
      </c>
      <c r="B52" s="27">
        <f t="shared" si="8"/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45">
        <v>0</v>
      </c>
      <c r="J52" s="45">
        <v>0</v>
      </c>
      <c r="K52" s="45">
        <v>0</v>
      </c>
      <c r="L52" s="46">
        <v>0</v>
      </c>
      <c r="M52" s="45">
        <v>0</v>
      </c>
      <c r="N52" s="45">
        <v>0</v>
      </c>
    </row>
    <row r="53" spans="1:14" ht="25.5">
      <c r="A53" s="21" t="s">
        <v>86</v>
      </c>
      <c r="B53" s="27">
        <f t="shared" si="8"/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45">
        <v>0</v>
      </c>
      <c r="J53" s="45">
        <v>0</v>
      </c>
      <c r="K53" s="45">
        <v>0</v>
      </c>
      <c r="L53" s="46">
        <v>0</v>
      </c>
      <c r="M53" s="45">
        <v>0</v>
      </c>
      <c r="N53" s="45">
        <v>0</v>
      </c>
    </row>
    <row r="54" spans="1:14" ht="25.5">
      <c r="A54" s="21" t="s">
        <v>87</v>
      </c>
      <c r="B54" s="27">
        <f t="shared" si="8"/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45">
        <v>0</v>
      </c>
      <c r="J54" s="45">
        <v>0</v>
      </c>
      <c r="K54" s="45">
        <v>0</v>
      </c>
      <c r="L54" s="46">
        <v>0</v>
      </c>
      <c r="M54" s="45">
        <v>0</v>
      </c>
      <c r="N54" s="45">
        <v>0</v>
      </c>
    </row>
    <row r="55" spans="1:14" ht="26.25" thickBot="1">
      <c r="A55" s="21" t="s">
        <v>88</v>
      </c>
      <c r="B55" s="27">
        <f t="shared" si="8"/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45">
        <v>0</v>
      </c>
      <c r="J55" s="45">
        <v>0</v>
      </c>
      <c r="K55" s="45">
        <v>0</v>
      </c>
      <c r="L55" s="46">
        <v>0</v>
      </c>
      <c r="M55" s="45">
        <v>0</v>
      </c>
      <c r="N55" s="45">
        <v>0</v>
      </c>
    </row>
    <row r="56" spans="1:14" ht="13.5" thickBot="1">
      <c r="A56" s="9" t="s">
        <v>26</v>
      </c>
      <c r="B56" s="25">
        <f>SUM(B57:B57)</f>
        <v>0</v>
      </c>
      <c r="C56" s="29">
        <f aca="true" t="shared" si="9" ref="C56:N56">SUM(C57:C57)</f>
        <v>0</v>
      </c>
      <c r="D56" s="29">
        <f t="shared" si="9"/>
        <v>0</v>
      </c>
      <c r="E56" s="29">
        <f t="shared" si="9"/>
        <v>0</v>
      </c>
      <c r="F56" s="29">
        <f t="shared" si="9"/>
        <v>0</v>
      </c>
      <c r="G56" s="29">
        <f t="shared" si="9"/>
        <v>0</v>
      </c>
      <c r="H56" s="29">
        <f t="shared" si="9"/>
        <v>0</v>
      </c>
      <c r="I56" s="43">
        <f t="shared" si="9"/>
        <v>0</v>
      </c>
      <c r="J56" s="43">
        <f t="shared" si="9"/>
        <v>0</v>
      </c>
      <c r="K56" s="43">
        <f t="shared" si="9"/>
        <v>0</v>
      </c>
      <c r="L56" s="44">
        <f t="shared" si="9"/>
        <v>0</v>
      </c>
      <c r="M56" s="43">
        <f t="shared" si="9"/>
        <v>0</v>
      </c>
      <c r="N56" s="43">
        <f t="shared" si="9"/>
        <v>0</v>
      </c>
    </row>
    <row r="57" spans="1:14" ht="12.75">
      <c r="A57" s="59" t="s">
        <v>27</v>
      </c>
      <c r="B57" s="60">
        <f>SUM(C57:N57)</f>
        <v>0</v>
      </c>
      <c r="C57" s="61">
        <v>0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48">
        <v>0</v>
      </c>
      <c r="J57" s="48">
        <v>0</v>
      </c>
      <c r="K57" s="48">
        <v>0</v>
      </c>
      <c r="L57" s="62">
        <v>0</v>
      </c>
      <c r="M57" s="48">
        <v>0</v>
      </c>
      <c r="N57" s="48">
        <v>0</v>
      </c>
    </row>
    <row r="58" spans="1:14" ht="25.5">
      <c r="A58" s="21" t="s">
        <v>89</v>
      </c>
      <c r="B58" s="27">
        <f>SUM(C58:N58)</f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45">
        <v>0</v>
      </c>
      <c r="J58" s="45">
        <v>0</v>
      </c>
      <c r="K58" s="45">
        <v>0</v>
      </c>
      <c r="L58" s="46">
        <v>0</v>
      </c>
      <c r="M58" s="45">
        <v>0</v>
      </c>
      <c r="N58" s="45">
        <v>0</v>
      </c>
    </row>
    <row r="59" spans="1:14" ht="25.5">
      <c r="A59" s="21" t="s">
        <v>90</v>
      </c>
      <c r="B59" s="27">
        <f aca="true" t="shared" si="10" ref="B59:B65">SUM(C59:N59)</f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45">
        <v>0</v>
      </c>
      <c r="J59" s="45">
        <v>0</v>
      </c>
      <c r="K59" s="45">
        <v>0</v>
      </c>
      <c r="L59" s="46">
        <v>0</v>
      </c>
      <c r="M59" s="45">
        <v>0</v>
      </c>
      <c r="N59" s="45">
        <v>0</v>
      </c>
    </row>
    <row r="60" spans="1:14" ht="25.5">
      <c r="A60" s="21" t="s">
        <v>91</v>
      </c>
      <c r="B60" s="27">
        <f t="shared" si="10"/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45">
        <v>0</v>
      </c>
      <c r="J60" s="45">
        <v>0</v>
      </c>
      <c r="K60" s="45">
        <v>0</v>
      </c>
      <c r="L60" s="46">
        <v>0</v>
      </c>
      <c r="M60" s="45">
        <v>0</v>
      </c>
      <c r="N60" s="45">
        <v>0</v>
      </c>
    </row>
    <row r="61" spans="1:14" ht="25.5">
      <c r="A61" s="21" t="s">
        <v>43</v>
      </c>
      <c r="B61" s="27">
        <f t="shared" si="10"/>
        <v>0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45">
        <v>0</v>
      </c>
      <c r="J61" s="45">
        <v>0</v>
      </c>
      <c r="K61" s="45">
        <v>0</v>
      </c>
      <c r="L61" s="46">
        <v>0</v>
      </c>
      <c r="M61" s="45">
        <v>0</v>
      </c>
      <c r="N61" s="45">
        <v>0</v>
      </c>
    </row>
    <row r="62" spans="1:14" ht="12.75">
      <c r="A62" s="21" t="s">
        <v>92</v>
      </c>
      <c r="B62" s="27">
        <f t="shared" si="10"/>
        <v>0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45">
        <v>0</v>
      </c>
      <c r="J62" s="45">
        <v>0</v>
      </c>
      <c r="K62" s="45">
        <v>0</v>
      </c>
      <c r="L62" s="46">
        <v>0</v>
      </c>
      <c r="M62" s="45">
        <v>0</v>
      </c>
      <c r="N62" s="45">
        <v>0</v>
      </c>
    </row>
    <row r="63" spans="1:14" ht="12.75">
      <c r="A63" s="21" t="s">
        <v>93</v>
      </c>
      <c r="B63" s="27">
        <f t="shared" si="10"/>
        <v>0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45">
        <v>0</v>
      </c>
      <c r="J63" s="45">
        <v>0</v>
      </c>
      <c r="K63" s="45">
        <v>0</v>
      </c>
      <c r="L63" s="46">
        <v>0</v>
      </c>
      <c r="M63" s="45">
        <v>0</v>
      </c>
      <c r="N63" s="45">
        <v>0</v>
      </c>
    </row>
    <row r="64" spans="1:14" ht="12.75">
      <c r="A64" s="21" t="s">
        <v>94</v>
      </c>
      <c r="B64" s="27">
        <f t="shared" si="10"/>
        <v>0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45">
        <v>0</v>
      </c>
      <c r="J64" s="45">
        <v>0</v>
      </c>
      <c r="K64" s="45">
        <v>0</v>
      </c>
      <c r="L64" s="46">
        <v>0</v>
      </c>
      <c r="M64" s="45">
        <v>0</v>
      </c>
      <c r="N64" s="45">
        <v>0</v>
      </c>
    </row>
    <row r="65" spans="1:14" ht="26.25" thickBot="1">
      <c r="A65" s="63" t="s">
        <v>95</v>
      </c>
      <c r="B65" s="27">
        <f t="shared" si="10"/>
        <v>0</v>
      </c>
      <c r="C65" s="64">
        <v>0</v>
      </c>
      <c r="D65" s="64">
        <v>0</v>
      </c>
      <c r="E65" s="64">
        <v>0</v>
      </c>
      <c r="F65" s="64">
        <v>0</v>
      </c>
      <c r="G65" s="64">
        <v>0</v>
      </c>
      <c r="H65" s="64">
        <v>0</v>
      </c>
      <c r="I65" s="49">
        <v>0</v>
      </c>
      <c r="J65" s="49">
        <v>0</v>
      </c>
      <c r="K65" s="49">
        <v>0</v>
      </c>
      <c r="L65" s="65">
        <v>0</v>
      </c>
      <c r="M65" s="49">
        <v>0</v>
      </c>
      <c r="N65" s="49">
        <v>0</v>
      </c>
    </row>
    <row r="66" spans="1:14" ht="13.5" thickBot="1">
      <c r="A66" s="9" t="s">
        <v>96</v>
      </c>
      <c r="B66" s="30">
        <f>SUM(B67:B70)</f>
        <v>0</v>
      </c>
      <c r="C66" s="30">
        <f aca="true" t="shared" si="11" ref="C66:N66">SUM(C67:C70)</f>
        <v>0</v>
      </c>
      <c r="D66" s="30">
        <f t="shared" si="11"/>
        <v>0</v>
      </c>
      <c r="E66" s="30">
        <f t="shared" si="11"/>
        <v>0</v>
      </c>
      <c r="F66" s="30">
        <f t="shared" si="11"/>
        <v>0</v>
      </c>
      <c r="G66" s="30">
        <f t="shared" si="11"/>
        <v>0</v>
      </c>
      <c r="H66" s="30">
        <f t="shared" si="11"/>
        <v>0</v>
      </c>
      <c r="I66" s="47">
        <f t="shared" si="11"/>
        <v>0</v>
      </c>
      <c r="J66" s="47">
        <f t="shared" si="11"/>
        <v>0</v>
      </c>
      <c r="K66" s="47">
        <f t="shared" si="11"/>
        <v>0</v>
      </c>
      <c r="L66" s="47">
        <f t="shared" si="11"/>
        <v>0</v>
      </c>
      <c r="M66" s="47">
        <f t="shared" si="11"/>
        <v>0</v>
      </c>
      <c r="N66" s="58">
        <f t="shared" si="11"/>
        <v>0</v>
      </c>
    </row>
    <row r="67" spans="1:14" ht="12.75">
      <c r="A67" s="21" t="s">
        <v>97</v>
      </c>
      <c r="B67" s="31">
        <f>SUM(C67:N67)</f>
        <v>0</v>
      </c>
      <c r="C67" s="31">
        <v>0</v>
      </c>
      <c r="D67" s="32">
        <v>0</v>
      </c>
      <c r="E67" s="31">
        <v>0</v>
      </c>
      <c r="F67" s="31">
        <v>0</v>
      </c>
      <c r="G67" s="31">
        <v>0</v>
      </c>
      <c r="H67" s="31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</row>
    <row r="68" spans="1:14" ht="12.75">
      <c r="A68" s="21" t="s">
        <v>98</v>
      </c>
      <c r="B68" s="33">
        <f>SUM(C68:N68)</f>
        <v>0</v>
      </c>
      <c r="C68" s="33">
        <v>0</v>
      </c>
      <c r="D68" s="32">
        <v>0</v>
      </c>
      <c r="E68" s="33">
        <v>0</v>
      </c>
      <c r="F68" s="33">
        <v>0</v>
      </c>
      <c r="G68" s="33">
        <v>0</v>
      </c>
      <c r="H68" s="33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</row>
    <row r="69" spans="1:14" ht="25.5">
      <c r="A69" s="21" t="s">
        <v>99</v>
      </c>
      <c r="B69" s="33">
        <f>SUM(C69:N69)</f>
        <v>0</v>
      </c>
      <c r="C69" s="33">
        <v>0</v>
      </c>
      <c r="D69" s="32">
        <v>0</v>
      </c>
      <c r="E69" s="33">
        <v>0</v>
      </c>
      <c r="F69" s="33">
        <v>0</v>
      </c>
      <c r="G69" s="33">
        <v>0</v>
      </c>
      <c r="H69" s="33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</row>
    <row r="70" spans="1:14" ht="39" thickBot="1">
      <c r="A70" s="21" t="s">
        <v>100</v>
      </c>
      <c r="B70" s="33">
        <f>SUM(C70:N70)</f>
        <v>0</v>
      </c>
      <c r="C70" s="34">
        <v>0</v>
      </c>
      <c r="D70" s="32">
        <v>0</v>
      </c>
      <c r="E70" s="34">
        <v>0</v>
      </c>
      <c r="F70" s="34">
        <v>0</v>
      </c>
      <c r="G70" s="34">
        <v>0</v>
      </c>
      <c r="H70" s="34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</row>
    <row r="71" spans="1:14" ht="26.25" thickBot="1">
      <c r="A71" s="9" t="s">
        <v>101</v>
      </c>
      <c r="B71" s="30">
        <f>SUM(B72:B73)</f>
        <v>0</v>
      </c>
      <c r="C71" s="30">
        <f aca="true" t="shared" si="12" ref="C71:N71">SUM(C72:C73)</f>
        <v>0</v>
      </c>
      <c r="D71" s="30">
        <f t="shared" si="12"/>
        <v>0</v>
      </c>
      <c r="E71" s="30">
        <f t="shared" si="12"/>
        <v>0</v>
      </c>
      <c r="F71" s="30">
        <f t="shared" si="12"/>
        <v>0</v>
      </c>
      <c r="G71" s="30">
        <f t="shared" si="12"/>
        <v>0</v>
      </c>
      <c r="H71" s="30">
        <f t="shared" si="12"/>
        <v>0</v>
      </c>
      <c r="I71" s="47">
        <f t="shared" si="12"/>
        <v>0</v>
      </c>
      <c r="J71" s="47">
        <f t="shared" si="12"/>
        <v>0</v>
      </c>
      <c r="K71" s="47">
        <f t="shared" si="12"/>
        <v>0</v>
      </c>
      <c r="L71" s="47">
        <f t="shared" si="12"/>
        <v>0</v>
      </c>
      <c r="M71" s="47">
        <f t="shared" si="12"/>
        <v>0</v>
      </c>
      <c r="N71" s="58">
        <f t="shared" si="12"/>
        <v>0</v>
      </c>
    </row>
    <row r="72" spans="1:14" ht="12.75">
      <c r="A72" s="21" t="s">
        <v>102</v>
      </c>
      <c r="B72" s="27">
        <f>SUM(C72:N72)</f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45">
        <v>0</v>
      </c>
      <c r="J72" s="45">
        <v>0</v>
      </c>
      <c r="K72" s="45">
        <v>0</v>
      </c>
      <c r="L72" s="46">
        <v>0</v>
      </c>
      <c r="M72" s="45">
        <v>0</v>
      </c>
      <c r="N72" s="45">
        <v>0</v>
      </c>
    </row>
    <row r="73" spans="1:14" ht="13.5" thickBot="1">
      <c r="A73" s="21" t="s">
        <v>103</v>
      </c>
      <c r="B73" s="27">
        <f>SUM(C73:N73)</f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45">
        <v>0</v>
      </c>
      <c r="J73" s="45">
        <v>0</v>
      </c>
      <c r="K73" s="45">
        <v>0</v>
      </c>
      <c r="L73" s="46">
        <v>0</v>
      </c>
      <c r="M73" s="45">
        <v>0</v>
      </c>
      <c r="N73" s="45">
        <v>0</v>
      </c>
    </row>
    <row r="74" spans="1:14" ht="13.5" thickBot="1">
      <c r="A74" s="9" t="s">
        <v>104</v>
      </c>
      <c r="B74" s="30">
        <f>SUM(B75:B77)</f>
        <v>0</v>
      </c>
      <c r="C74" s="30">
        <f aca="true" t="shared" si="13" ref="C74:N74">SUM(C75:C77)</f>
        <v>0</v>
      </c>
      <c r="D74" s="30">
        <f t="shared" si="13"/>
        <v>0</v>
      </c>
      <c r="E74" s="30">
        <f t="shared" si="13"/>
        <v>0</v>
      </c>
      <c r="F74" s="30">
        <f t="shared" si="13"/>
        <v>0</v>
      </c>
      <c r="G74" s="30">
        <f t="shared" si="13"/>
        <v>0</v>
      </c>
      <c r="H74" s="30">
        <f t="shared" si="13"/>
        <v>0</v>
      </c>
      <c r="I74" s="47">
        <f t="shared" si="13"/>
        <v>0</v>
      </c>
      <c r="J74" s="47">
        <f t="shared" si="13"/>
        <v>0</v>
      </c>
      <c r="K74" s="47">
        <f t="shared" si="13"/>
        <v>0</v>
      </c>
      <c r="L74" s="47">
        <f t="shared" si="13"/>
        <v>0</v>
      </c>
      <c r="M74" s="47">
        <f t="shared" si="13"/>
        <v>0</v>
      </c>
      <c r="N74" s="58">
        <f t="shared" si="13"/>
        <v>0</v>
      </c>
    </row>
    <row r="75" spans="1:14" ht="12.75">
      <c r="A75" s="21" t="s">
        <v>105</v>
      </c>
      <c r="B75" s="27">
        <f>SUM(C75:N75)</f>
        <v>0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45">
        <v>0</v>
      </c>
      <c r="J75" s="45">
        <v>0</v>
      </c>
      <c r="K75" s="45">
        <v>0</v>
      </c>
      <c r="L75" s="46">
        <v>0</v>
      </c>
      <c r="M75" s="45">
        <v>0</v>
      </c>
      <c r="N75" s="45">
        <v>0</v>
      </c>
    </row>
    <row r="76" spans="1:14" ht="12.75">
      <c r="A76" s="21" t="s">
        <v>106</v>
      </c>
      <c r="B76" s="27">
        <f>SUM(C76:N76)</f>
        <v>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45">
        <v>0</v>
      </c>
      <c r="J76" s="45">
        <v>0</v>
      </c>
      <c r="K76" s="45">
        <v>0</v>
      </c>
      <c r="L76" s="46">
        <v>0</v>
      </c>
      <c r="M76" s="45">
        <v>0</v>
      </c>
      <c r="N76" s="45">
        <v>0</v>
      </c>
    </row>
    <row r="77" spans="1:14" ht="26.25" thickBot="1">
      <c r="A77" s="21" t="s">
        <v>107</v>
      </c>
      <c r="B77" s="27">
        <f>SUM(C77:N77)</f>
        <v>0</v>
      </c>
      <c r="C77" s="28">
        <v>0</v>
      </c>
      <c r="D77" s="28"/>
      <c r="E77" s="28">
        <v>0</v>
      </c>
      <c r="F77" s="28">
        <v>0</v>
      </c>
      <c r="G77" s="28">
        <v>0</v>
      </c>
      <c r="H77" s="28">
        <v>0</v>
      </c>
      <c r="I77" s="45">
        <v>0</v>
      </c>
      <c r="J77" s="45">
        <v>0</v>
      </c>
      <c r="K77" s="45">
        <v>0</v>
      </c>
      <c r="L77" s="46">
        <v>0</v>
      </c>
      <c r="M77" s="45">
        <v>0</v>
      </c>
      <c r="N77" s="45">
        <v>0</v>
      </c>
    </row>
    <row r="78" spans="1:14" ht="13.5" thickBot="1">
      <c r="A78" s="22" t="s">
        <v>28</v>
      </c>
      <c r="B78" s="35">
        <f aca="true" t="shared" si="14" ref="B78:N78">+B14+B20+B30+B56</f>
        <v>5961103.78</v>
      </c>
      <c r="C78" s="36">
        <f t="shared" si="14"/>
        <v>2952937.3000000003</v>
      </c>
      <c r="D78" s="36">
        <f t="shared" si="14"/>
        <v>3008166.48</v>
      </c>
      <c r="E78" s="36">
        <f t="shared" si="14"/>
        <v>0</v>
      </c>
      <c r="F78" s="36">
        <f t="shared" si="14"/>
        <v>0</v>
      </c>
      <c r="G78" s="36">
        <f t="shared" si="14"/>
        <v>0</v>
      </c>
      <c r="H78" s="36">
        <f t="shared" si="14"/>
        <v>0</v>
      </c>
      <c r="I78" s="50">
        <f t="shared" si="14"/>
        <v>0</v>
      </c>
      <c r="J78" s="50">
        <f t="shared" si="14"/>
        <v>0</v>
      </c>
      <c r="K78" s="50">
        <f t="shared" si="14"/>
        <v>0</v>
      </c>
      <c r="L78" s="51">
        <f t="shared" si="14"/>
        <v>0</v>
      </c>
      <c r="M78" s="50">
        <f t="shared" si="14"/>
        <v>0</v>
      </c>
      <c r="N78" s="50">
        <f t="shared" si="14"/>
        <v>0</v>
      </c>
    </row>
    <row r="79" spans="1:14" ht="12.75">
      <c r="A79" s="23" t="s">
        <v>29</v>
      </c>
      <c r="B79" s="33">
        <f aca="true" t="shared" si="15" ref="B79:H79">SUM(C79:N79)</f>
        <v>0</v>
      </c>
      <c r="C79" s="33">
        <f t="shared" si="15"/>
        <v>0</v>
      </c>
      <c r="D79" s="33">
        <f t="shared" si="15"/>
        <v>0</v>
      </c>
      <c r="E79" s="33">
        <f t="shared" si="15"/>
        <v>0</v>
      </c>
      <c r="F79" s="33">
        <f t="shared" si="15"/>
        <v>0</v>
      </c>
      <c r="G79" s="33">
        <f t="shared" si="15"/>
        <v>0</v>
      </c>
      <c r="H79" s="33">
        <f t="shared" si="15"/>
        <v>0</v>
      </c>
      <c r="I79" s="45">
        <v>0</v>
      </c>
      <c r="J79" s="45">
        <v>0</v>
      </c>
      <c r="K79" s="45">
        <v>0</v>
      </c>
      <c r="L79" s="46">
        <v>0</v>
      </c>
      <c r="M79" s="45">
        <v>0</v>
      </c>
      <c r="N79" s="45">
        <v>0</v>
      </c>
    </row>
    <row r="80" spans="1:14" ht="12.75">
      <c r="A80" s="23" t="s">
        <v>30</v>
      </c>
      <c r="B80" s="28">
        <v>0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45">
        <v>0</v>
      </c>
      <c r="J80" s="45">
        <v>0</v>
      </c>
      <c r="K80" s="45">
        <v>0</v>
      </c>
      <c r="L80" s="46">
        <v>0</v>
      </c>
      <c r="M80" s="45">
        <v>0</v>
      </c>
      <c r="N80" s="45">
        <v>0</v>
      </c>
    </row>
    <row r="81" spans="1:14" ht="24.75" customHeight="1">
      <c r="A81" s="21" t="s">
        <v>31</v>
      </c>
      <c r="B81" s="33">
        <f aca="true" t="shared" si="16" ref="B81:B87">SUM(C81:N81)</f>
        <v>0</v>
      </c>
      <c r="C81" s="33">
        <f aca="true" t="shared" si="17" ref="C81:C87">SUM(D81:O81)</f>
        <v>0</v>
      </c>
      <c r="D81" s="33">
        <f aca="true" t="shared" si="18" ref="D81:D87">SUM(E81:P81)</f>
        <v>0</v>
      </c>
      <c r="E81" s="33">
        <f aca="true" t="shared" si="19" ref="E81:E87">SUM(F81:Q81)</f>
        <v>0</v>
      </c>
      <c r="F81" s="33">
        <f aca="true" t="shared" si="20" ref="F81:F87">SUM(G81:R81)</f>
        <v>0</v>
      </c>
      <c r="G81" s="33">
        <f aca="true" t="shared" si="21" ref="G81:G87">SUM(H81:S81)</f>
        <v>0</v>
      </c>
      <c r="H81" s="33">
        <f aca="true" t="shared" si="22" ref="H81:H87">SUM(I81:T81)</f>
        <v>0</v>
      </c>
      <c r="I81" s="45">
        <v>0</v>
      </c>
      <c r="J81" s="45">
        <v>0</v>
      </c>
      <c r="K81" s="45">
        <v>0</v>
      </c>
      <c r="L81" s="46">
        <v>0</v>
      </c>
      <c r="M81" s="45">
        <v>0</v>
      </c>
      <c r="N81" s="45">
        <v>0</v>
      </c>
    </row>
    <row r="82" spans="1:14" ht="12.75" customHeight="1">
      <c r="A82" s="21" t="s">
        <v>32</v>
      </c>
      <c r="B82" s="33">
        <f t="shared" si="16"/>
        <v>0</v>
      </c>
      <c r="C82" s="33">
        <f t="shared" si="17"/>
        <v>0</v>
      </c>
      <c r="D82" s="33">
        <f t="shared" si="18"/>
        <v>0</v>
      </c>
      <c r="E82" s="33">
        <f t="shared" si="19"/>
        <v>0</v>
      </c>
      <c r="F82" s="33">
        <f t="shared" si="20"/>
        <v>0</v>
      </c>
      <c r="G82" s="33">
        <f t="shared" si="21"/>
        <v>0</v>
      </c>
      <c r="H82" s="33">
        <f t="shared" si="22"/>
        <v>0</v>
      </c>
      <c r="I82" s="45">
        <v>0</v>
      </c>
      <c r="J82" s="45">
        <v>0</v>
      </c>
      <c r="K82" s="45">
        <v>0</v>
      </c>
      <c r="L82" s="46">
        <v>0</v>
      </c>
      <c r="M82" s="45">
        <v>0</v>
      </c>
      <c r="N82" s="45">
        <v>0</v>
      </c>
    </row>
    <row r="83" spans="1:14" ht="12.75">
      <c r="A83" s="23" t="s">
        <v>33</v>
      </c>
      <c r="B83" s="33">
        <f t="shared" si="16"/>
        <v>0</v>
      </c>
      <c r="C83" s="33">
        <f t="shared" si="17"/>
        <v>0</v>
      </c>
      <c r="D83" s="33">
        <f t="shared" si="18"/>
        <v>0</v>
      </c>
      <c r="E83" s="33">
        <f t="shared" si="19"/>
        <v>0</v>
      </c>
      <c r="F83" s="33">
        <f t="shared" si="20"/>
        <v>0</v>
      </c>
      <c r="G83" s="33">
        <f>SUM(H83:S83)</f>
        <v>0</v>
      </c>
      <c r="H83" s="33">
        <f t="shared" si="22"/>
        <v>0</v>
      </c>
      <c r="I83" s="45">
        <v>0</v>
      </c>
      <c r="J83" s="45">
        <v>0</v>
      </c>
      <c r="K83" s="45">
        <v>0</v>
      </c>
      <c r="L83" s="46">
        <v>0</v>
      </c>
      <c r="M83" s="45">
        <v>0</v>
      </c>
      <c r="N83" s="45">
        <v>0</v>
      </c>
    </row>
    <row r="84" spans="1:14" ht="12.75">
      <c r="A84" s="21" t="s">
        <v>34</v>
      </c>
      <c r="B84" s="33">
        <f t="shared" si="16"/>
        <v>0</v>
      </c>
      <c r="C84" s="33">
        <f t="shared" si="17"/>
        <v>0</v>
      </c>
      <c r="D84" s="33">
        <f t="shared" si="18"/>
        <v>0</v>
      </c>
      <c r="E84" s="33">
        <f t="shared" si="19"/>
        <v>0</v>
      </c>
      <c r="F84" s="33">
        <f t="shared" si="20"/>
        <v>0</v>
      </c>
      <c r="G84" s="33">
        <f t="shared" si="21"/>
        <v>0</v>
      </c>
      <c r="H84" s="33">
        <f t="shared" si="22"/>
        <v>0</v>
      </c>
      <c r="I84" s="45">
        <v>0</v>
      </c>
      <c r="J84" s="45">
        <v>0</v>
      </c>
      <c r="K84" s="45">
        <v>0</v>
      </c>
      <c r="L84" s="46">
        <v>0</v>
      </c>
      <c r="M84" s="45">
        <v>0</v>
      </c>
      <c r="N84" s="45">
        <v>0</v>
      </c>
    </row>
    <row r="85" spans="1:14" ht="24.75" customHeight="1">
      <c r="A85" s="21" t="s">
        <v>35</v>
      </c>
      <c r="B85" s="33">
        <f t="shared" si="16"/>
        <v>0</v>
      </c>
      <c r="C85" s="33">
        <f t="shared" si="17"/>
        <v>0</v>
      </c>
      <c r="D85" s="33">
        <f t="shared" si="18"/>
        <v>0</v>
      </c>
      <c r="E85" s="33">
        <f t="shared" si="19"/>
        <v>0</v>
      </c>
      <c r="F85" s="33">
        <f t="shared" si="20"/>
        <v>0</v>
      </c>
      <c r="G85" s="33">
        <f t="shared" si="21"/>
        <v>0</v>
      </c>
      <c r="H85" s="33">
        <f t="shared" si="22"/>
        <v>0</v>
      </c>
      <c r="I85" s="45">
        <v>0</v>
      </c>
      <c r="J85" s="45">
        <v>0</v>
      </c>
      <c r="K85" s="45">
        <v>0</v>
      </c>
      <c r="L85" s="46">
        <v>0</v>
      </c>
      <c r="M85" s="45">
        <v>0</v>
      </c>
      <c r="N85" s="45">
        <v>0</v>
      </c>
    </row>
    <row r="86" spans="1:14" s="2" customFormat="1" ht="11.25" customHeight="1">
      <c r="A86" s="23" t="s">
        <v>36</v>
      </c>
      <c r="B86" s="33">
        <f t="shared" si="16"/>
        <v>0</v>
      </c>
      <c r="C86" s="33">
        <f t="shared" si="17"/>
        <v>0</v>
      </c>
      <c r="D86" s="33">
        <f t="shared" si="18"/>
        <v>0</v>
      </c>
      <c r="E86" s="33">
        <f t="shared" si="19"/>
        <v>0</v>
      </c>
      <c r="F86" s="33">
        <f t="shared" si="20"/>
        <v>0</v>
      </c>
      <c r="G86" s="33">
        <f t="shared" si="21"/>
        <v>0</v>
      </c>
      <c r="H86" s="33">
        <f t="shared" si="22"/>
        <v>0</v>
      </c>
      <c r="I86" s="45">
        <v>0</v>
      </c>
      <c r="J86" s="45">
        <v>0</v>
      </c>
      <c r="K86" s="45">
        <v>0</v>
      </c>
      <c r="L86" s="46">
        <v>0</v>
      </c>
      <c r="M86" s="45">
        <v>0</v>
      </c>
      <c r="N86" s="45">
        <v>0</v>
      </c>
    </row>
    <row r="87" spans="1:14" s="2" customFormat="1" ht="26.25" thickBot="1">
      <c r="A87" s="21" t="s">
        <v>37</v>
      </c>
      <c r="B87" s="33">
        <f t="shared" si="16"/>
        <v>0</v>
      </c>
      <c r="C87" s="33">
        <f t="shared" si="17"/>
        <v>0</v>
      </c>
      <c r="D87" s="33">
        <f t="shared" si="18"/>
        <v>0</v>
      </c>
      <c r="E87" s="33">
        <f t="shared" si="19"/>
        <v>0</v>
      </c>
      <c r="F87" s="33">
        <f t="shared" si="20"/>
        <v>0</v>
      </c>
      <c r="G87" s="33">
        <f t="shared" si="21"/>
        <v>0</v>
      </c>
      <c r="H87" s="33">
        <f t="shared" si="22"/>
        <v>0</v>
      </c>
      <c r="I87" s="45">
        <v>0</v>
      </c>
      <c r="J87" s="45">
        <v>0</v>
      </c>
      <c r="K87" s="45">
        <v>0</v>
      </c>
      <c r="L87" s="46">
        <v>0</v>
      </c>
      <c r="M87" s="45">
        <v>0</v>
      </c>
      <c r="N87" s="45">
        <v>0</v>
      </c>
    </row>
    <row r="88" spans="1:14" s="2" customFormat="1" ht="13.5" thickBot="1">
      <c r="A88" s="10" t="s">
        <v>38</v>
      </c>
      <c r="B88" s="37">
        <v>0</v>
      </c>
      <c r="C88" s="37">
        <v>0</v>
      </c>
      <c r="D88" s="37">
        <v>0</v>
      </c>
      <c r="E88" s="37">
        <v>0</v>
      </c>
      <c r="F88" s="37">
        <v>0</v>
      </c>
      <c r="G88" s="37">
        <v>0</v>
      </c>
      <c r="H88" s="37">
        <v>0</v>
      </c>
      <c r="I88" s="54">
        <v>0</v>
      </c>
      <c r="J88" s="54">
        <v>0</v>
      </c>
      <c r="K88" s="54">
        <v>0</v>
      </c>
      <c r="L88" s="55">
        <v>0</v>
      </c>
      <c r="M88" s="54">
        <v>0</v>
      </c>
      <c r="N88" s="54">
        <v>0</v>
      </c>
    </row>
    <row r="89" spans="1:14" s="2" customFormat="1" ht="0.75" customHeight="1" thickBot="1">
      <c r="A89" s="24"/>
      <c r="B89" s="38"/>
      <c r="C89" s="39"/>
      <c r="D89" s="39"/>
      <c r="E89" s="39"/>
      <c r="F89" s="39"/>
      <c r="G89" s="39"/>
      <c r="H89" s="39"/>
      <c r="I89" s="52"/>
      <c r="J89" s="52"/>
      <c r="K89" s="52"/>
      <c r="L89" s="53"/>
      <c r="M89" s="52"/>
      <c r="N89" s="52"/>
    </row>
    <row r="90" spans="1:14" s="2" customFormat="1" ht="13.5" thickBot="1">
      <c r="A90" s="11" t="s">
        <v>39</v>
      </c>
      <c r="B90" s="40">
        <f>+B78-B89</f>
        <v>5961103.78</v>
      </c>
      <c r="C90" s="40">
        <f aca="true" t="shared" si="23" ref="C90:N90">+C78-C89</f>
        <v>2952937.3000000003</v>
      </c>
      <c r="D90" s="40">
        <f t="shared" si="23"/>
        <v>3008166.48</v>
      </c>
      <c r="E90" s="40">
        <f t="shared" si="23"/>
        <v>0</v>
      </c>
      <c r="F90" s="40">
        <f t="shared" si="23"/>
        <v>0</v>
      </c>
      <c r="G90" s="40">
        <f t="shared" si="23"/>
        <v>0</v>
      </c>
      <c r="H90" s="40">
        <f t="shared" si="23"/>
        <v>0</v>
      </c>
      <c r="I90" s="56">
        <f t="shared" si="23"/>
        <v>0</v>
      </c>
      <c r="J90" s="56">
        <f t="shared" si="23"/>
        <v>0</v>
      </c>
      <c r="K90" s="56">
        <f t="shared" si="23"/>
        <v>0</v>
      </c>
      <c r="L90" s="57">
        <f t="shared" si="23"/>
        <v>0</v>
      </c>
      <c r="M90" s="56">
        <f t="shared" si="23"/>
        <v>0</v>
      </c>
      <c r="N90" s="56">
        <f t="shared" si="23"/>
        <v>0</v>
      </c>
    </row>
    <row r="91" spans="1:9" s="2" customFormat="1" ht="12.75">
      <c r="A91" s="4"/>
      <c r="B91" s="5"/>
      <c r="F91" s="67"/>
      <c r="H91" s="67"/>
      <c r="I91" s="66"/>
    </row>
    <row r="92" spans="1:14" s="2" customFormat="1" ht="12.75">
      <c r="A92" s="17" t="s">
        <v>67</v>
      </c>
      <c r="B92" s="17"/>
      <c r="C92" s="17" t="s">
        <v>59</v>
      </c>
      <c r="D92" s="17"/>
      <c r="E92" s="17"/>
      <c r="F92" s="17"/>
      <c r="G92" s="17"/>
      <c r="H92" s="17"/>
      <c r="I92" s="69" t="s">
        <v>63</v>
      </c>
      <c r="J92" s="69"/>
      <c r="K92" s="69"/>
      <c r="L92" s="69"/>
      <c r="M92" s="69"/>
      <c r="N92" s="69"/>
    </row>
    <row r="93" spans="1:12" s="2" customFormat="1" ht="12.75" customHeight="1" hidden="1">
      <c r="A93" s="3"/>
      <c r="B93" s="3"/>
      <c r="C93" s="1"/>
      <c r="D93" s="1"/>
      <c r="I93" s="69"/>
      <c r="J93" s="69"/>
      <c r="K93" s="69"/>
      <c r="L93" s="1"/>
    </row>
    <row r="94" spans="1:12" s="2" customFormat="1" ht="12.75">
      <c r="A94" s="3"/>
      <c r="B94" s="3"/>
      <c r="C94" s="1"/>
      <c r="D94" s="1"/>
      <c r="I94" s="68"/>
      <c r="J94" s="68"/>
      <c r="K94" s="68"/>
      <c r="L94" s="68"/>
    </row>
    <row r="95" spans="1:14" s="2" customFormat="1" ht="12.75">
      <c r="A95" s="18" t="s">
        <v>41</v>
      </c>
      <c r="B95" s="18"/>
      <c r="C95" s="19" t="s">
        <v>60</v>
      </c>
      <c r="D95" s="19"/>
      <c r="E95" s="18"/>
      <c r="F95" s="18"/>
      <c r="G95" s="18"/>
      <c r="H95" s="18"/>
      <c r="I95" s="72" t="s">
        <v>64</v>
      </c>
      <c r="J95" s="72"/>
      <c r="K95" s="72"/>
      <c r="L95" s="72"/>
      <c r="M95" s="72"/>
      <c r="N95" s="72"/>
    </row>
    <row r="96" spans="1:14" s="2" customFormat="1" ht="12" customHeight="1">
      <c r="A96" s="17" t="s">
        <v>68</v>
      </c>
      <c r="B96" s="17"/>
      <c r="C96" s="17" t="s">
        <v>61</v>
      </c>
      <c r="D96" s="17"/>
      <c r="E96" s="17"/>
      <c r="F96" s="17"/>
      <c r="G96" s="17"/>
      <c r="H96" s="17"/>
      <c r="I96" s="69" t="s">
        <v>65</v>
      </c>
      <c r="J96" s="69"/>
      <c r="K96" s="69"/>
      <c r="L96" s="69"/>
      <c r="M96" s="69"/>
      <c r="N96" s="69"/>
    </row>
    <row r="97" spans="1:14" s="2" customFormat="1" ht="11.25" customHeight="1">
      <c r="A97" s="17" t="s">
        <v>69</v>
      </c>
      <c r="B97" s="17"/>
      <c r="C97" s="17" t="s">
        <v>62</v>
      </c>
      <c r="D97" s="17"/>
      <c r="E97" s="17"/>
      <c r="F97" s="17"/>
      <c r="G97" s="17"/>
      <c r="H97" s="17"/>
      <c r="I97" s="69" t="s">
        <v>66</v>
      </c>
      <c r="J97" s="69"/>
      <c r="K97" s="69"/>
      <c r="L97" s="69"/>
      <c r="M97" s="69"/>
      <c r="N97" s="69"/>
    </row>
    <row r="98" spans="1:2" ht="12.75">
      <c r="A98" s="6" t="s">
        <v>42</v>
      </c>
      <c r="B98" s="6"/>
    </row>
    <row r="99" spans="1:2" ht="12.75">
      <c r="A99" s="6" t="s">
        <v>108</v>
      </c>
      <c r="B99" s="6"/>
    </row>
    <row r="100" ht="12.75">
      <c r="A100" s="6"/>
    </row>
    <row r="101" ht="12.75">
      <c r="A101" s="6"/>
    </row>
  </sheetData>
  <sheetProtection/>
  <mergeCells count="12">
    <mergeCell ref="I97:N97"/>
    <mergeCell ref="I96:N96"/>
    <mergeCell ref="I95:N95"/>
    <mergeCell ref="A11:N11"/>
    <mergeCell ref="I93:K93"/>
    <mergeCell ref="I94:L94"/>
    <mergeCell ref="I92:N92"/>
    <mergeCell ref="A6:B6"/>
    <mergeCell ref="A7:N7"/>
    <mergeCell ref="A8:N8"/>
    <mergeCell ref="A9:N9"/>
    <mergeCell ref="A10:N10"/>
  </mergeCells>
  <printOptions horizontalCentered="1"/>
  <pageMargins left="0.7086614173228347" right="0.7086614173228347" top="0.7480314960629921" bottom="0" header="0.31496062992125984" footer="0.31496062992125984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FORMULARIOS ENTRADA</dc:title>
  <dc:subject/>
  <dc:creator>CARLOS JEMIO</dc:creator>
  <cp:keywords/>
  <dc:description/>
  <cp:lastModifiedBy>Fausto Milciades Nuñez Madera</cp:lastModifiedBy>
  <cp:lastPrinted>2022-01-05T16:52:01Z</cp:lastPrinted>
  <dcterms:created xsi:type="dcterms:W3CDTF">2000-02-17T13:35:48Z</dcterms:created>
  <dcterms:modified xsi:type="dcterms:W3CDTF">2022-03-03T15:40:22Z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