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95" windowHeight="8445" activeTab="0"/>
  </bookViews>
  <sheets>
    <sheet name="02 (2)" sheetId="1" r:id="rId1"/>
  </sheets>
  <definedNames>
    <definedName name="_xlnm.Print_Titles" localSheetId="0">'02 (2)'!$1:$12</definedName>
  </definedNames>
  <calcPr fullCalcOnLoad="1"/>
</workbook>
</file>

<file path=xl/sharedStrings.xml><?xml version="1.0" encoding="utf-8"?>
<sst xmlns="http://schemas.openxmlformats.org/spreadsheetml/2006/main" count="299" uniqueCount="135">
  <si>
    <t>CONSEJO NACIONAL DE FRONTERAS</t>
  </si>
  <si>
    <t>FAUSTO MILCIADES NUÑEZ MADERA</t>
  </si>
  <si>
    <t>RAMONA XIOMARA BARRERA POLANCO</t>
  </si>
  <si>
    <t>CONSERJE</t>
  </si>
  <si>
    <t>ORLANDO ENCARNACION NINA</t>
  </si>
  <si>
    <t>MENSAJERO EXTERNO</t>
  </si>
  <si>
    <t>MINISTERIO DE RELACIONES EXTERIORES</t>
  </si>
  <si>
    <t>NO.</t>
  </si>
  <si>
    <t>República Dominicana</t>
  </si>
  <si>
    <t>(VALORES EXPRESADOS EN RD$)</t>
  </si>
  <si>
    <t>ENCARGADA DIVISION DE  NOMINAS</t>
  </si>
  <si>
    <t>INGRESO BRUTO</t>
  </si>
  <si>
    <t>AFP</t>
  </si>
  <si>
    <t>ISR</t>
  </si>
  <si>
    <t>SFS</t>
  </si>
  <si>
    <t>STATUS</t>
  </si>
  <si>
    <t>FIJO</t>
  </si>
  <si>
    <t>CARRERA ADMINISTRATIVA</t>
  </si>
  <si>
    <t xml:space="preserve">NETO </t>
  </si>
  <si>
    <t>SFS-SALUD PADRES</t>
  </si>
  <si>
    <t xml:space="preserve"> NOMINA DE EMPLEADOS FIJOS </t>
  </si>
  <si>
    <t>DEDUCCIONES</t>
  </si>
  <si>
    <t>TOTAL DEDUCCIONES</t>
  </si>
  <si>
    <t xml:space="preserve">                             REVISADO POR:</t>
  </si>
  <si>
    <t>CARGOS</t>
  </si>
  <si>
    <t>R.N.C. 401-05279-2</t>
  </si>
  <si>
    <t>ELIXA DE LA ALTAGRACIA GIMENES</t>
  </si>
  <si>
    <t>NOMBRES Y APELLIDOS</t>
  </si>
  <si>
    <t>APROBADO POR:</t>
  </si>
  <si>
    <t>SECRETARIA EJECUTIVA</t>
  </si>
  <si>
    <t>ESPENSEL FRAGOSO FURCAL</t>
  </si>
  <si>
    <t>JOSE ANTONIO SANCHEZ MARTINEZ</t>
  </si>
  <si>
    <t xml:space="preserve">CONTADOR </t>
  </si>
  <si>
    <t>OTRAS (INAVI Y SEGUROS MEDICOS)</t>
  </si>
  <si>
    <t xml:space="preserve">                               ______________________________________</t>
  </si>
  <si>
    <t xml:space="preserve">      LIC. YASSER ALBERTO RAMIREZ LIRIANO</t>
  </si>
  <si>
    <t xml:space="preserve">       DIRECTOR ADMINISTRATIVO Y FINANCIERO</t>
  </si>
  <si>
    <t>LICDA. ELIXA DE LA ALTAGRACIA GIMENES</t>
  </si>
  <si>
    <t xml:space="preserve">        ENC. DIVISION DE NOMINAS</t>
  </si>
  <si>
    <t>EMBAJADOR ESPENSEL FRAGOSO FURCAL</t>
  </si>
  <si>
    <t>DIRECTOR DEL CNF</t>
  </si>
  <si>
    <t>DIRECCION</t>
  </si>
  <si>
    <t>SUB-DIRECCION</t>
  </si>
  <si>
    <t>DIRECCCION ADMINISTRATIVA Y FINANCIERA</t>
  </si>
  <si>
    <t>LIBRE REMOCION</t>
  </si>
  <si>
    <t>DEPARTAMENTO O AREA</t>
  </si>
  <si>
    <t>GERLINZON EMILIO VALDEZ HERNANDEZ</t>
  </si>
  <si>
    <t>LUIS MARIA MARTINEZ MATOS</t>
  </si>
  <si>
    <t>STORMIN FURCAL</t>
  </si>
  <si>
    <t>ROSANNA MARTINEZ</t>
  </si>
  <si>
    <t>MARIELIZA GUZMAN ROSARIO</t>
  </si>
  <si>
    <t>HECTOR LUIS ROBLES HERNANDEZ</t>
  </si>
  <si>
    <t>WENDY GERMANIA BEATO DE JESUS</t>
  </si>
  <si>
    <t>VALENNY DE LA ROSA SANTANA</t>
  </si>
  <si>
    <t>VICENTE YUNIOR CONTRERAS LIRANZO</t>
  </si>
  <si>
    <t>JOSE LUIS JAVIER VALENZUELA</t>
  </si>
  <si>
    <t>OSCAR ALCANTARA AGRAMONTE</t>
  </si>
  <si>
    <t>AUXILIAR ADMINISTRATIVO</t>
  </si>
  <si>
    <t>ASISTENTE REGIONAL SUR</t>
  </si>
  <si>
    <t>INSPECTOR PROVINCIAL ELIAS PIÑA</t>
  </si>
  <si>
    <t>INSPECTOR(A) MUNICIPIO DE BANICA</t>
  </si>
  <si>
    <t>INSPECTOR EN HODO VALLE , BANICA</t>
  </si>
  <si>
    <t>AUXILIAR DE TRANSPORTACION</t>
  </si>
  <si>
    <t>SUPERVISOR SABANA CRUZ, BANICA</t>
  </si>
  <si>
    <t>INSPECTOR DE PROGRAMAS</t>
  </si>
  <si>
    <t>CONFIANZA</t>
  </si>
  <si>
    <t>PREPARADO POR:</t>
  </si>
  <si>
    <t>HADY RICARDO MEJIA POMARES</t>
  </si>
  <si>
    <t>SUPERVISOR DE SEGURIDAD</t>
  </si>
  <si>
    <t>DIOMELIZA TEJADA CONTRERAS</t>
  </si>
  <si>
    <t>AUXILIAR DE NOMINAS</t>
  </si>
  <si>
    <t>BEATRIZ SILVEN MILLORD</t>
  </si>
  <si>
    <t>DIRECCION DEL CNF</t>
  </si>
  <si>
    <t>ASISTENTE DEL  DIRECTOR/EMBAJADOR</t>
  </si>
  <si>
    <t>DIRECTOR (A)/EMBAJADOR DEL CNF</t>
  </si>
  <si>
    <t>SUB-DIRECTOR DEL CNF</t>
  </si>
  <si>
    <t>AUXILIAR ADMINISTRATIVO (A)</t>
  </si>
  <si>
    <t>INSPECTOR (A)</t>
  </si>
  <si>
    <t>WANDA FRANCISCA OVIEDO ALCANTARA</t>
  </si>
  <si>
    <t>MISAEL ANTONIO LORENZO METEO</t>
  </si>
  <si>
    <t>ALSIWIN ALFONSO RUIZ SUERO</t>
  </si>
  <si>
    <t>AUXILIAR OFICINA ACCESO INFORMACION</t>
  </si>
  <si>
    <t>DANTE DANUBIO ARIAS MEDINA</t>
  </si>
  <si>
    <t>YBELISIS DE LOS SANTOS GOMERA</t>
  </si>
  <si>
    <t>JESUS ANTONIO RODRIGEZ RAMIREZ</t>
  </si>
  <si>
    <t>SUPERVISOR MANTENIMIENTO</t>
  </si>
  <si>
    <t>SUPERVISOR (A) PROGRAMA SOCIAL</t>
  </si>
  <si>
    <t>INSPECTOR ESPECIAL</t>
  </si>
  <si>
    <t>MENSAJERO INTERNO</t>
  </si>
  <si>
    <t>RAMON CEDANO OGANDO</t>
  </si>
  <si>
    <t>JOSE ANTONIO MONTERO DE OLEO</t>
  </si>
  <si>
    <t>FRANSISCO ANIBAL MONTERO DE LA ROSA</t>
  </si>
  <si>
    <t>MARTHA IRIS VALENZUELA SANTANA</t>
  </si>
  <si>
    <t>ENCARGADA DPTO.  RECURSOS HUMANOS</t>
  </si>
  <si>
    <t>JORGE LUIS ROSA ZARZUELA</t>
  </si>
  <si>
    <t>JUAN ZARETE OZORIA</t>
  </si>
  <si>
    <t>SECRETARIA</t>
  </si>
  <si>
    <t>YENIFER PAOLA NOLASCO ROBLES</t>
  </si>
  <si>
    <t>ELANIA ENCARNACION MEDINA</t>
  </si>
  <si>
    <t>BENJAMIN FRANKLIN PEREZ DE LOS SANTOS</t>
  </si>
  <si>
    <t>SUPERVISOR DE EVENTOS</t>
  </si>
  <si>
    <t>PLACIDO CARRASCO</t>
  </si>
  <si>
    <t>CLEYBY JIMENEZ RAMIREZ</t>
  </si>
  <si>
    <t>EUDDY GUARIONEX PEREZ PEREZ</t>
  </si>
  <si>
    <t>AYUDANTE DE MANTENIMIENTO</t>
  </si>
  <si>
    <t>CHOFER</t>
  </si>
  <si>
    <t>GENERO</t>
  </si>
  <si>
    <t>TONY RIVERA ALCANTARA</t>
  </si>
  <si>
    <t xml:space="preserve">ABEL ANTONIO DE LA ROSA QUEVEDO </t>
  </si>
  <si>
    <t>TOTALES</t>
  </si>
  <si>
    <t>MASCULINO</t>
  </si>
  <si>
    <t>FEMENINO</t>
  </si>
  <si>
    <t>CINDY MARIA OVIEDO HERNANDEZ</t>
  </si>
  <si>
    <t>AMELIA MARIA UBIERA</t>
  </si>
  <si>
    <t xml:space="preserve">MAGDALENA CONTRERAS DE LA ROSA </t>
  </si>
  <si>
    <t>PERCIO DE JESUS RODRIGUEZ ADLLA</t>
  </si>
  <si>
    <t xml:space="preserve">YEFRY REYES ARIAS  </t>
  </si>
  <si>
    <t>FABILAVIA LAGARES MORETA</t>
  </si>
  <si>
    <t>MINERVA ALBILENY DE LOS SANTOS ALCA</t>
  </si>
  <si>
    <t>ERNESTO TEJADA PEREZ</t>
  </si>
  <si>
    <t>MANUEL DE JESUS MORILLO AYBAR</t>
  </si>
  <si>
    <t xml:space="preserve">MARTIRES VALENZUELA DE LOS SANTOS </t>
  </si>
  <si>
    <t xml:space="preserve">JONAS ENRIQUE CUELLO ALCANTARA </t>
  </si>
  <si>
    <t>OMAR GUZMAN RODRIGUEZ</t>
  </si>
  <si>
    <t xml:space="preserve"> INSPECTOR (A) PROVINCIAL </t>
  </si>
  <si>
    <t>ASISTENTE DIRECTOR</t>
  </si>
  <si>
    <t xml:space="preserve"> SUPERVISOR (A)</t>
  </si>
  <si>
    <t xml:space="preserve"> INSPECTOR (A) PROVINCIAL</t>
  </si>
  <si>
    <t>SUPERVISOR REGIONAL</t>
  </si>
  <si>
    <t>SUPERVISOR (A)</t>
  </si>
  <si>
    <t>OTROS INGRESOS NOMINAS ADICIONALES</t>
  </si>
  <si>
    <t xml:space="preserve"> SUPERVISOR (A) PROGRAMA SOCIAL </t>
  </si>
  <si>
    <t>MABEL GREGORIA ROCA DURAN</t>
  </si>
  <si>
    <t>INSPECTORA</t>
  </si>
  <si>
    <t>CORRESPONDIENTE AL MES DE FEBRERO,  2022</t>
  </si>
</sst>
</file>

<file path=xl/styles.xml><?xml version="1.0" encoding="utf-8"?>
<styleSheet xmlns="http://schemas.openxmlformats.org/spreadsheetml/2006/main">
  <numFmts count="2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.##0.00"/>
    <numFmt numFmtId="179" formatCode="[$-C0A]dddd\,\ dd&quot; de &quot;mmmm&quot; de &quot;yyyy"/>
    <numFmt numFmtId="180" formatCode="00000"/>
    <numFmt numFmtId="181" formatCode="#,##0.000"/>
    <numFmt numFmtId="182" formatCode="#,##0.0000"/>
    <numFmt numFmtId="183" formatCode="#,##0.0"/>
    <numFmt numFmtId="184" formatCode="dd/mm/yyyy;@"/>
  </numFmts>
  <fonts count="52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8"/>
      <color indexed="8"/>
      <name val="Verdana"/>
      <family val="2"/>
    </font>
    <font>
      <b/>
      <sz val="14"/>
      <color indexed="8"/>
      <name val="Verdana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8"/>
      <color theme="1"/>
      <name val="Verdana"/>
      <family val="2"/>
    </font>
    <font>
      <b/>
      <sz val="14"/>
      <color theme="1"/>
      <name val="Verdana"/>
      <family val="2"/>
    </font>
    <font>
      <b/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1" fillId="0" borderId="0" xfId="0" applyNumberFormat="1" applyFont="1" applyFill="1" applyAlignment="1">
      <alignment/>
    </xf>
    <xf numFmtId="177" fontId="47" fillId="0" borderId="0" xfId="49" applyFont="1" applyFill="1" applyAlignment="1">
      <alignment/>
    </xf>
    <xf numFmtId="177" fontId="47" fillId="0" borderId="0" xfId="49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177" fontId="47" fillId="0" borderId="10" xfId="49" applyFont="1" applyFill="1" applyBorder="1" applyAlignment="1">
      <alignment horizontal="left"/>
    </xf>
    <xf numFmtId="177" fontId="47" fillId="0" borderId="10" xfId="49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10" borderId="14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177" fontId="48" fillId="0" borderId="17" xfId="49" applyFont="1" applyFill="1" applyBorder="1" applyAlignment="1">
      <alignment horizontal="center"/>
    </xf>
    <xf numFmtId="177" fontId="1" fillId="0" borderId="0" xfId="49" applyFont="1" applyFill="1" applyAlignment="1">
      <alignment/>
    </xf>
    <xf numFmtId="177" fontId="48" fillId="0" borderId="0" xfId="49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7" fontId="49" fillId="0" borderId="0" xfId="49" applyFont="1" applyFill="1" applyAlignment="1">
      <alignment/>
    </xf>
    <xf numFmtId="177" fontId="47" fillId="0" borderId="0" xfId="49" applyFont="1" applyFill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 horizontal="left" wrapText="1"/>
    </xf>
    <xf numFmtId="177" fontId="47" fillId="0" borderId="17" xfId="49" applyFont="1" applyFill="1" applyBorder="1" applyAlignment="1">
      <alignment horizontal="center" wrapText="1"/>
    </xf>
    <xf numFmtId="177" fontId="1" fillId="0" borderId="17" xfId="49" applyFont="1" applyFill="1" applyBorder="1" applyAlignment="1">
      <alignment horizontal="center" wrapText="1"/>
    </xf>
    <xf numFmtId="177" fontId="1" fillId="0" borderId="17" xfId="49" applyFont="1" applyFill="1" applyBorder="1" applyAlignment="1">
      <alignment wrapText="1"/>
    </xf>
    <xf numFmtId="177" fontId="1" fillId="0" borderId="19" xfId="49" applyFont="1" applyFill="1" applyBorder="1" applyAlignment="1">
      <alignment wrapText="1"/>
    </xf>
    <xf numFmtId="177" fontId="1" fillId="0" borderId="17" xfId="49" applyFont="1" applyFill="1" applyBorder="1" applyAlignment="1">
      <alignment horizontal="left" wrapText="1"/>
    </xf>
    <xf numFmtId="43" fontId="3" fillId="0" borderId="0" xfId="0" applyNumberFormat="1" applyFont="1" applyFill="1" applyAlignment="1">
      <alignment/>
    </xf>
    <xf numFmtId="0" fontId="48" fillId="33" borderId="17" xfId="0" applyFont="1" applyFill="1" applyBorder="1" applyAlignment="1">
      <alignment horizontal="center" vertical="center" wrapText="1"/>
    </xf>
    <xf numFmtId="177" fontId="47" fillId="0" borderId="0" xfId="49" applyFont="1" applyFill="1" applyAlignment="1">
      <alignment horizontal="center"/>
    </xf>
    <xf numFmtId="177" fontId="1" fillId="0" borderId="0" xfId="49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2" fillId="10" borderId="21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7" fontId="47" fillId="0" borderId="0" xfId="49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0</xdr:row>
      <xdr:rowOff>0</xdr:rowOff>
    </xdr:from>
    <xdr:to>
      <xdr:col>5</xdr:col>
      <xdr:colOff>981075</xdr:colOff>
      <xdr:row>3</xdr:row>
      <xdr:rowOff>200025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334500" y="0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19050</xdr:rowOff>
    </xdr:from>
    <xdr:to>
      <xdr:col>1</xdr:col>
      <xdr:colOff>257175</xdr:colOff>
      <xdr:row>10</xdr:row>
      <xdr:rowOff>238125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8750"/>
          <a:ext cx="60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593"/>
  <sheetViews>
    <sheetView showGridLines="0" tabSelected="1" workbookViewId="0" topLeftCell="A2">
      <selection activeCell="D17" sqref="D17"/>
    </sheetView>
  </sheetViews>
  <sheetFormatPr defaultColWidth="13.57421875" defaultRowHeight="12.75"/>
  <cols>
    <col min="1" max="1" width="5.28125" style="2" customWidth="1"/>
    <col min="2" max="2" width="36.7109375" style="2" customWidth="1"/>
    <col min="3" max="3" width="33.8515625" style="2" customWidth="1"/>
    <col min="4" max="4" width="41.00390625" style="2" customWidth="1"/>
    <col min="5" max="5" width="16.140625" style="2" customWidth="1"/>
    <col min="6" max="6" width="18.7109375" style="2" customWidth="1"/>
    <col min="7" max="7" width="17.00390625" style="2" customWidth="1"/>
    <col min="8" max="8" width="15.57421875" style="2" customWidth="1"/>
    <col min="9" max="9" width="15.00390625" style="2" customWidth="1"/>
    <col min="10" max="10" width="15.28125" style="2" customWidth="1"/>
    <col min="11" max="11" width="13.8515625" style="2" customWidth="1"/>
    <col min="12" max="12" width="15.7109375" style="2" customWidth="1"/>
    <col min="13" max="13" width="16.140625" style="2" customWidth="1"/>
    <col min="14" max="14" width="17.8515625" style="2" customWidth="1"/>
    <col min="15" max="15" width="11.7109375" style="4" customWidth="1"/>
    <col min="16" max="16" width="14.421875" style="2" bestFit="1" customWidth="1"/>
    <col min="17" max="16384" width="13.57421875" style="2" customWidth="1"/>
  </cols>
  <sheetData>
    <row r="3" spans="12:16" ht="7.5" customHeight="1">
      <c r="L3" s="3"/>
      <c r="M3" s="4"/>
      <c r="N3" s="4"/>
      <c r="P3" s="4"/>
    </row>
    <row r="4" spans="1:16" ht="28.5" customHeight="1">
      <c r="A4" s="54" t="s">
        <v>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4"/>
    </row>
    <row r="5" spans="1:16" ht="12" customHeight="1">
      <c r="A5" s="54" t="s">
        <v>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4"/>
    </row>
    <row r="6" spans="1:16" ht="15.75" customHeight="1">
      <c r="A6" s="55" t="s">
        <v>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4"/>
    </row>
    <row r="7" spans="1:16" ht="11.25" customHeight="1">
      <c r="A7" s="56" t="s">
        <v>25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4"/>
    </row>
    <row r="8" spans="1:15" s="5" customFormat="1" ht="12" customHeight="1">
      <c r="A8" s="47" t="s">
        <v>20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s="5" customFormat="1" ht="12" customHeight="1">
      <c r="A9" s="47" t="s">
        <v>134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ht="12" customHeight="1" thickBot="1">
      <c r="A10" s="48" t="s">
        <v>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5" ht="24.75" customHeight="1" thickBot="1">
      <c r="A11" s="1"/>
      <c r="B11" s="1"/>
      <c r="C11" s="1"/>
      <c r="D11" s="1"/>
      <c r="E11" s="1"/>
      <c r="F11" s="1"/>
      <c r="G11" s="1"/>
      <c r="H11" s="49" t="s">
        <v>21</v>
      </c>
      <c r="I11" s="50"/>
      <c r="J11" s="50"/>
      <c r="K11" s="50"/>
      <c r="L11" s="50"/>
      <c r="M11" s="51"/>
      <c r="N11" s="1"/>
      <c r="O11" s="1"/>
    </row>
    <row r="12" spans="1:15" s="6" customFormat="1" ht="45" customHeight="1">
      <c r="A12" s="19" t="s">
        <v>7</v>
      </c>
      <c r="B12" s="20" t="s">
        <v>27</v>
      </c>
      <c r="C12" s="21" t="s">
        <v>24</v>
      </c>
      <c r="D12" s="21" t="s">
        <v>45</v>
      </c>
      <c r="E12" s="21" t="s">
        <v>15</v>
      </c>
      <c r="F12" s="21" t="s">
        <v>11</v>
      </c>
      <c r="G12" s="44" t="s">
        <v>130</v>
      </c>
      <c r="H12" s="22" t="s">
        <v>12</v>
      </c>
      <c r="I12" s="22" t="s">
        <v>13</v>
      </c>
      <c r="J12" s="22" t="s">
        <v>14</v>
      </c>
      <c r="K12" s="22" t="s">
        <v>19</v>
      </c>
      <c r="L12" s="23" t="s">
        <v>33</v>
      </c>
      <c r="M12" s="24" t="s">
        <v>22</v>
      </c>
      <c r="N12" s="29" t="s">
        <v>18</v>
      </c>
      <c r="O12" s="30" t="s">
        <v>106</v>
      </c>
    </row>
    <row r="13" spans="1:15" s="18" customFormat="1" ht="22.5" customHeight="1">
      <c r="A13" s="35">
        <v>1</v>
      </c>
      <c r="B13" s="36" t="s">
        <v>30</v>
      </c>
      <c r="C13" s="36" t="s">
        <v>74</v>
      </c>
      <c r="D13" s="36" t="s">
        <v>41</v>
      </c>
      <c r="E13" s="37" t="s">
        <v>44</v>
      </c>
      <c r="F13" s="38">
        <v>280000</v>
      </c>
      <c r="G13" s="38"/>
      <c r="H13" s="39">
        <v>8036</v>
      </c>
      <c r="I13" s="39">
        <v>55337.92</v>
      </c>
      <c r="J13" s="40">
        <v>4943.8</v>
      </c>
      <c r="K13" s="40"/>
      <c r="L13" s="40">
        <v>25</v>
      </c>
      <c r="M13" s="40">
        <f aca="true" t="shared" si="0" ref="M13:M18">SUM(H13:L13)</f>
        <v>68342.72</v>
      </c>
      <c r="N13" s="41">
        <f>+F13-M13</f>
        <v>211657.28</v>
      </c>
      <c r="O13" s="42" t="s">
        <v>110</v>
      </c>
    </row>
    <row r="14" spans="1:15" s="18" customFormat="1" ht="22.5" customHeight="1">
      <c r="A14" s="35">
        <v>2</v>
      </c>
      <c r="B14" s="36" t="s">
        <v>31</v>
      </c>
      <c r="C14" s="36" t="s">
        <v>75</v>
      </c>
      <c r="D14" s="36" t="s">
        <v>42</v>
      </c>
      <c r="E14" s="37" t="s">
        <v>44</v>
      </c>
      <c r="F14" s="38">
        <v>140000</v>
      </c>
      <c r="G14" s="38"/>
      <c r="H14" s="39">
        <v>4018</v>
      </c>
      <c r="I14" s="39">
        <v>21514.37</v>
      </c>
      <c r="J14" s="40">
        <v>4256</v>
      </c>
      <c r="K14" s="40"/>
      <c r="L14" s="40">
        <v>25</v>
      </c>
      <c r="M14" s="40">
        <f t="shared" si="0"/>
        <v>29813.37</v>
      </c>
      <c r="N14" s="41">
        <f>+F14-M14</f>
        <v>110186.63</v>
      </c>
      <c r="O14" s="42" t="s">
        <v>110</v>
      </c>
    </row>
    <row r="15" spans="1:15" s="18" customFormat="1" ht="25.5" customHeight="1">
      <c r="A15" s="35">
        <v>3</v>
      </c>
      <c r="B15" s="36" t="s">
        <v>54</v>
      </c>
      <c r="C15" s="36" t="s">
        <v>73</v>
      </c>
      <c r="D15" s="36" t="s">
        <v>72</v>
      </c>
      <c r="E15" s="36" t="s">
        <v>65</v>
      </c>
      <c r="F15" s="39">
        <v>20000</v>
      </c>
      <c r="G15" s="39"/>
      <c r="H15" s="39">
        <v>574</v>
      </c>
      <c r="I15" s="39">
        <v>0</v>
      </c>
      <c r="J15" s="40">
        <v>608</v>
      </c>
      <c r="K15" s="40"/>
      <c r="L15" s="40">
        <v>25</v>
      </c>
      <c r="M15" s="40">
        <f t="shared" si="0"/>
        <v>1207</v>
      </c>
      <c r="N15" s="41">
        <f>+F15-M15</f>
        <v>18793</v>
      </c>
      <c r="O15" s="42" t="s">
        <v>110</v>
      </c>
    </row>
    <row r="16" spans="1:15" s="18" customFormat="1" ht="25.5" customHeight="1">
      <c r="A16" s="35">
        <v>4</v>
      </c>
      <c r="B16" s="36" t="s">
        <v>51</v>
      </c>
      <c r="C16" s="36" t="s">
        <v>73</v>
      </c>
      <c r="D16" s="36" t="s">
        <v>72</v>
      </c>
      <c r="E16" s="36" t="s">
        <v>65</v>
      </c>
      <c r="F16" s="39">
        <v>40000</v>
      </c>
      <c r="G16" s="39"/>
      <c r="H16" s="39">
        <v>1148</v>
      </c>
      <c r="I16" s="39">
        <v>442.65</v>
      </c>
      <c r="J16" s="40">
        <v>1216</v>
      </c>
      <c r="K16" s="40"/>
      <c r="L16" s="40">
        <v>25</v>
      </c>
      <c r="M16" s="40">
        <f t="shared" si="0"/>
        <v>2831.65</v>
      </c>
      <c r="N16" s="41">
        <f>+F16-M16</f>
        <v>37168.35</v>
      </c>
      <c r="O16" s="42" t="s">
        <v>110</v>
      </c>
    </row>
    <row r="17" spans="1:15" s="18" customFormat="1" ht="25.5" customHeight="1">
      <c r="A17" s="35">
        <v>5</v>
      </c>
      <c r="B17" s="36" t="s">
        <v>113</v>
      </c>
      <c r="C17" s="36" t="s">
        <v>73</v>
      </c>
      <c r="D17" s="36" t="s">
        <v>72</v>
      </c>
      <c r="E17" s="36" t="s">
        <v>65</v>
      </c>
      <c r="F17" s="39">
        <v>45000</v>
      </c>
      <c r="G17" s="39"/>
      <c r="H17" s="39">
        <v>1291.5</v>
      </c>
      <c r="I17" s="39">
        <v>1148.33</v>
      </c>
      <c r="J17" s="40">
        <v>1368</v>
      </c>
      <c r="K17" s="40"/>
      <c r="L17" s="40">
        <v>25</v>
      </c>
      <c r="M17" s="40">
        <f t="shared" si="0"/>
        <v>3832.83</v>
      </c>
      <c r="N17" s="41">
        <f>+F17-M17</f>
        <v>41167.17</v>
      </c>
      <c r="O17" s="42" t="s">
        <v>111</v>
      </c>
    </row>
    <row r="18" spans="1:15" s="18" customFormat="1" ht="24" customHeight="1">
      <c r="A18" s="35">
        <v>6</v>
      </c>
      <c r="B18" s="36" t="s">
        <v>116</v>
      </c>
      <c r="C18" s="36" t="s">
        <v>125</v>
      </c>
      <c r="D18" s="36" t="s">
        <v>72</v>
      </c>
      <c r="E18" s="36" t="s">
        <v>16</v>
      </c>
      <c r="F18" s="39">
        <v>35000</v>
      </c>
      <c r="G18" s="39"/>
      <c r="H18" s="39">
        <v>1004.5</v>
      </c>
      <c r="I18" s="39"/>
      <c r="J18" s="40">
        <v>1064</v>
      </c>
      <c r="K18" s="40"/>
      <c r="L18" s="40">
        <v>25</v>
      </c>
      <c r="M18" s="40">
        <f t="shared" si="0"/>
        <v>2093.5</v>
      </c>
      <c r="N18" s="41">
        <f>+G18+F18-M18</f>
        <v>32906.5</v>
      </c>
      <c r="O18" s="42" t="s">
        <v>110</v>
      </c>
    </row>
    <row r="19" spans="1:15" s="18" customFormat="1" ht="25.5" customHeight="1">
      <c r="A19" s="35">
        <v>7</v>
      </c>
      <c r="B19" s="36" t="s">
        <v>2</v>
      </c>
      <c r="C19" s="36" t="s">
        <v>93</v>
      </c>
      <c r="D19" s="36" t="s">
        <v>72</v>
      </c>
      <c r="E19" s="37" t="s">
        <v>17</v>
      </c>
      <c r="F19" s="38">
        <v>60000</v>
      </c>
      <c r="G19" s="38"/>
      <c r="H19" s="39">
        <v>1722</v>
      </c>
      <c r="I19" s="39">
        <v>3486.68</v>
      </c>
      <c r="J19" s="40">
        <v>1824</v>
      </c>
      <c r="K19" s="40">
        <f>3585-25</f>
        <v>3560</v>
      </c>
      <c r="L19" s="40">
        <f>K19+25</f>
        <v>3585</v>
      </c>
      <c r="M19" s="40">
        <f>H19+I19+J19+L19</f>
        <v>10617.68</v>
      </c>
      <c r="N19" s="41">
        <f>+F19-M19</f>
        <v>49382.32</v>
      </c>
      <c r="O19" s="42" t="s">
        <v>111</v>
      </c>
    </row>
    <row r="20" spans="1:15" s="18" customFormat="1" ht="22.5" customHeight="1">
      <c r="A20" s="35">
        <v>8</v>
      </c>
      <c r="B20" s="36" t="s">
        <v>47</v>
      </c>
      <c r="C20" s="36" t="s">
        <v>58</v>
      </c>
      <c r="D20" s="36" t="s">
        <v>72</v>
      </c>
      <c r="E20" s="36" t="s">
        <v>16</v>
      </c>
      <c r="F20" s="39">
        <v>45000</v>
      </c>
      <c r="G20" s="39"/>
      <c r="H20" s="39">
        <v>1291.5</v>
      </c>
      <c r="I20" s="39">
        <v>1148.33</v>
      </c>
      <c r="J20" s="40">
        <v>1368</v>
      </c>
      <c r="K20" s="40"/>
      <c r="L20" s="40">
        <v>25</v>
      </c>
      <c r="M20" s="40">
        <f aca="true" t="shared" si="1" ref="M20:M33">SUM(H20:L20)</f>
        <v>3832.83</v>
      </c>
      <c r="N20" s="41">
        <f>+F20-M20</f>
        <v>41167.17</v>
      </c>
      <c r="O20" s="42" t="s">
        <v>110</v>
      </c>
    </row>
    <row r="21" spans="1:15" s="18" customFormat="1" ht="22.5" customHeight="1">
      <c r="A21" s="35">
        <v>9</v>
      </c>
      <c r="B21" s="36" t="s">
        <v>98</v>
      </c>
      <c r="C21" s="36" t="s">
        <v>77</v>
      </c>
      <c r="D21" s="36" t="s">
        <v>72</v>
      </c>
      <c r="E21" s="36" t="s">
        <v>16</v>
      </c>
      <c r="F21" s="39">
        <v>20000</v>
      </c>
      <c r="G21" s="39"/>
      <c r="H21" s="39">
        <v>574</v>
      </c>
      <c r="I21" s="39"/>
      <c r="J21" s="40">
        <v>608</v>
      </c>
      <c r="K21" s="40"/>
      <c r="L21" s="40">
        <v>25</v>
      </c>
      <c r="M21" s="40">
        <f t="shared" si="1"/>
        <v>1207</v>
      </c>
      <c r="N21" s="41">
        <f aca="true" t="shared" si="2" ref="N21:N47">+F21-M21</f>
        <v>18793</v>
      </c>
      <c r="O21" s="40" t="s">
        <v>111</v>
      </c>
    </row>
    <row r="22" spans="1:15" s="18" customFormat="1" ht="22.5" customHeight="1">
      <c r="A22" s="35">
        <v>10</v>
      </c>
      <c r="B22" s="36" t="s">
        <v>101</v>
      </c>
      <c r="C22" s="36" t="s">
        <v>77</v>
      </c>
      <c r="D22" s="36" t="s">
        <v>72</v>
      </c>
      <c r="E22" s="36" t="s">
        <v>16</v>
      </c>
      <c r="F22" s="39">
        <v>20000</v>
      </c>
      <c r="G22" s="39"/>
      <c r="H22" s="39">
        <v>574</v>
      </c>
      <c r="I22" s="39"/>
      <c r="J22" s="40">
        <v>608</v>
      </c>
      <c r="K22" s="40"/>
      <c r="L22" s="40">
        <v>25</v>
      </c>
      <c r="M22" s="40">
        <f t="shared" si="1"/>
        <v>1207</v>
      </c>
      <c r="N22" s="41">
        <f t="shared" si="2"/>
        <v>18793</v>
      </c>
      <c r="O22" s="42" t="s">
        <v>110</v>
      </c>
    </row>
    <row r="23" spans="1:15" s="18" customFormat="1" ht="22.5" customHeight="1">
      <c r="A23" s="35">
        <v>11</v>
      </c>
      <c r="B23" s="36" t="s">
        <v>55</v>
      </c>
      <c r="C23" s="36" t="s">
        <v>64</v>
      </c>
      <c r="D23" s="36" t="s">
        <v>72</v>
      </c>
      <c r="E23" s="36" t="s">
        <v>16</v>
      </c>
      <c r="F23" s="39">
        <v>22000</v>
      </c>
      <c r="G23" s="39"/>
      <c r="H23" s="39">
        <v>631.4</v>
      </c>
      <c r="I23" s="39">
        <v>0</v>
      </c>
      <c r="J23" s="40">
        <v>668.8</v>
      </c>
      <c r="K23" s="40"/>
      <c r="L23" s="40">
        <v>25</v>
      </c>
      <c r="M23" s="40">
        <f t="shared" si="1"/>
        <v>1325.1999999999998</v>
      </c>
      <c r="N23" s="41">
        <f t="shared" si="2"/>
        <v>20674.8</v>
      </c>
      <c r="O23" s="42" t="s">
        <v>110</v>
      </c>
    </row>
    <row r="24" spans="1:15" s="18" customFormat="1" ht="22.5" customHeight="1">
      <c r="A24" s="35">
        <v>12</v>
      </c>
      <c r="B24" s="36" t="s">
        <v>82</v>
      </c>
      <c r="C24" s="36" t="s">
        <v>61</v>
      </c>
      <c r="D24" s="36" t="s">
        <v>72</v>
      </c>
      <c r="E24" s="36" t="s">
        <v>16</v>
      </c>
      <c r="F24" s="39">
        <v>25000</v>
      </c>
      <c r="G24" s="39"/>
      <c r="H24" s="39">
        <v>717.5</v>
      </c>
      <c r="I24" s="39">
        <v>0</v>
      </c>
      <c r="J24" s="40">
        <v>760</v>
      </c>
      <c r="K24" s="40"/>
      <c r="L24" s="40">
        <v>25</v>
      </c>
      <c r="M24" s="40">
        <f t="shared" si="1"/>
        <v>1502.5</v>
      </c>
      <c r="N24" s="41">
        <f t="shared" si="2"/>
        <v>23497.5</v>
      </c>
      <c r="O24" s="42" t="s">
        <v>110</v>
      </c>
    </row>
    <row r="25" spans="1:15" s="18" customFormat="1" ht="22.5" customHeight="1">
      <c r="A25" s="35">
        <v>13</v>
      </c>
      <c r="B25" s="36" t="s">
        <v>90</v>
      </c>
      <c r="C25" s="36" t="s">
        <v>87</v>
      </c>
      <c r="D25" s="36" t="s">
        <v>72</v>
      </c>
      <c r="E25" s="36" t="s">
        <v>16</v>
      </c>
      <c r="F25" s="39">
        <v>20000</v>
      </c>
      <c r="G25" s="39"/>
      <c r="H25" s="39">
        <v>574</v>
      </c>
      <c r="I25" s="39"/>
      <c r="J25" s="40">
        <v>608</v>
      </c>
      <c r="K25" s="40"/>
      <c r="L25" s="40">
        <v>25</v>
      </c>
      <c r="M25" s="40">
        <f t="shared" si="1"/>
        <v>1207</v>
      </c>
      <c r="N25" s="41">
        <f t="shared" si="2"/>
        <v>18793</v>
      </c>
      <c r="O25" s="42" t="s">
        <v>110</v>
      </c>
    </row>
    <row r="26" spans="1:15" s="18" customFormat="1" ht="22.5" customHeight="1">
      <c r="A26" s="35">
        <v>14</v>
      </c>
      <c r="B26" s="36" t="s">
        <v>48</v>
      </c>
      <c r="C26" s="36" t="s">
        <v>59</v>
      </c>
      <c r="D26" s="36" t="s">
        <v>72</v>
      </c>
      <c r="E26" s="36" t="s">
        <v>16</v>
      </c>
      <c r="F26" s="39">
        <v>25000</v>
      </c>
      <c r="G26" s="39"/>
      <c r="H26" s="39">
        <v>717.5</v>
      </c>
      <c r="I26" s="39">
        <v>0</v>
      </c>
      <c r="J26" s="40">
        <v>760</v>
      </c>
      <c r="K26" s="40"/>
      <c r="L26" s="40">
        <v>25</v>
      </c>
      <c r="M26" s="40">
        <f t="shared" si="1"/>
        <v>1502.5</v>
      </c>
      <c r="N26" s="41">
        <f t="shared" si="2"/>
        <v>23497.5</v>
      </c>
      <c r="O26" s="42" t="s">
        <v>110</v>
      </c>
    </row>
    <row r="27" spans="1:15" s="18" customFormat="1" ht="24" customHeight="1">
      <c r="A27" s="35">
        <v>15</v>
      </c>
      <c r="B27" s="36" t="s">
        <v>115</v>
      </c>
      <c r="C27" s="36" t="s">
        <v>124</v>
      </c>
      <c r="D27" s="36" t="s">
        <v>72</v>
      </c>
      <c r="E27" s="36" t="s">
        <v>16</v>
      </c>
      <c r="F27" s="39">
        <v>20000</v>
      </c>
      <c r="G27" s="39"/>
      <c r="H27" s="39">
        <v>574</v>
      </c>
      <c r="I27" s="39"/>
      <c r="J27" s="40">
        <v>608</v>
      </c>
      <c r="K27" s="40"/>
      <c r="L27" s="40">
        <v>25</v>
      </c>
      <c r="M27" s="40">
        <f>SUM(H27:L27)</f>
        <v>1207</v>
      </c>
      <c r="N27" s="41">
        <f>+G27+F27-M27</f>
        <v>18793</v>
      </c>
      <c r="O27" s="42" t="s">
        <v>110</v>
      </c>
    </row>
    <row r="28" spans="1:15" s="18" customFormat="1" ht="22.5" customHeight="1">
      <c r="A28" s="35">
        <v>16</v>
      </c>
      <c r="B28" s="36" t="s">
        <v>49</v>
      </c>
      <c r="C28" s="36" t="s">
        <v>60</v>
      </c>
      <c r="D28" s="36" t="s">
        <v>72</v>
      </c>
      <c r="E28" s="36" t="s">
        <v>16</v>
      </c>
      <c r="F28" s="39">
        <v>15000</v>
      </c>
      <c r="G28" s="39"/>
      <c r="H28" s="39">
        <v>430.5</v>
      </c>
      <c r="I28" s="39">
        <v>0</v>
      </c>
      <c r="J28" s="40">
        <v>456</v>
      </c>
      <c r="K28" s="40"/>
      <c r="L28" s="40">
        <v>25</v>
      </c>
      <c r="M28" s="40">
        <f t="shared" si="1"/>
        <v>911.5</v>
      </c>
      <c r="N28" s="41">
        <f t="shared" si="2"/>
        <v>14088.5</v>
      </c>
      <c r="O28" s="42" t="s">
        <v>111</v>
      </c>
    </row>
    <row r="29" spans="1:15" s="18" customFormat="1" ht="24" customHeight="1">
      <c r="A29" s="35">
        <v>17</v>
      </c>
      <c r="B29" s="36" t="s">
        <v>119</v>
      </c>
      <c r="C29" s="36" t="s">
        <v>127</v>
      </c>
      <c r="D29" s="36" t="s">
        <v>72</v>
      </c>
      <c r="E29" s="36" t="s">
        <v>16</v>
      </c>
      <c r="F29" s="39">
        <v>20000</v>
      </c>
      <c r="G29" s="39"/>
      <c r="H29" s="39">
        <v>574</v>
      </c>
      <c r="I29" s="39"/>
      <c r="J29" s="40">
        <v>608</v>
      </c>
      <c r="K29" s="40"/>
      <c r="L29" s="40">
        <v>25</v>
      </c>
      <c r="M29" s="40">
        <f>SUM(H29:L29)</f>
        <v>1207</v>
      </c>
      <c r="N29" s="41">
        <f>+G29+F29-M29</f>
        <v>18793</v>
      </c>
      <c r="O29" s="42" t="s">
        <v>110</v>
      </c>
    </row>
    <row r="30" spans="1:15" s="18" customFormat="1" ht="24" customHeight="1">
      <c r="A30" s="35">
        <v>18</v>
      </c>
      <c r="B30" s="36" t="s">
        <v>120</v>
      </c>
      <c r="C30" s="36" t="s">
        <v>127</v>
      </c>
      <c r="D30" s="36" t="s">
        <v>72</v>
      </c>
      <c r="E30" s="37" t="s">
        <v>16</v>
      </c>
      <c r="F30" s="38">
        <v>20000</v>
      </c>
      <c r="G30" s="38"/>
      <c r="H30" s="39">
        <v>574</v>
      </c>
      <c r="I30" s="39"/>
      <c r="J30" s="40">
        <v>608</v>
      </c>
      <c r="K30" s="40"/>
      <c r="L30" s="40">
        <v>25</v>
      </c>
      <c r="M30" s="40">
        <f>SUM(H30:L30)</f>
        <v>1207</v>
      </c>
      <c r="N30" s="41">
        <f>+G30+F30-M30</f>
        <v>18793</v>
      </c>
      <c r="O30" s="42" t="s">
        <v>110</v>
      </c>
    </row>
    <row r="31" spans="1:15" s="18" customFormat="1" ht="24" customHeight="1">
      <c r="A31" s="35">
        <v>19</v>
      </c>
      <c r="B31" s="36" t="s">
        <v>132</v>
      </c>
      <c r="C31" s="36" t="s">
        <v>133</v>
      </c>
      <c r="D31" s="36" t="s">
        <v>72</v>
      </c>
      <c r="E31" s="36" t="s">
        <v>16</v>
      </c>
      <c r="F31" s="39">
        <v>15000</v>
      </c>
      <c r="G31" s="39"/>
      <c r="H31" s="39">
        <v>430.5</v>
      </c>
      <c r="I31" s="39"/>
      <c r="J31" s="40">
        <v>456</v>
      </c>
      <c r="K31" s="40"/>
      <c r="L31" s="40">
        <v>25</v>
      </c>
      <c r="M31" s="40">
        <f>SUM(H31:L31)</f>
        <v>911.5</v>
      </c>
      <c r="N31" s="41">
        <f>+F31+G31-M31</f>
        <v>14088.5</v>
      </c>
      <c r="O31" s="42" t="s">
        <v>111</v>
      </c>
    </row>
    <row r="32" spans="1:15" s="18" customFormat="1" ht="24.75" customHeight="1">
      <c r="A32" s="35">
        <v>20</v>
      </c>
      <c r="B32" s="36" t="s">
        <v>91</v>
      </c>
      <c r="C32" s="36" t="s">
        <v>86</v>
      </c>
      <c r="D32" s="36" t="s">
        <v>72</v>
      </c>
      <c r="E32" s="36" t="s">
        <v>16</v>
      </c>
      <c r="F32" s="39">
        <v>15000</v>
      </c>
      <c r="G32" s="39"/>
      <c r="H32" s="39">
        <v>430.5</v>
      </c>
      <c r="I32" s="39"/>
      <c r="J32" s="40">
        <v>456</v>
      </c>
      <c r="K32" s="40"/>
      <c r="L32" s="40">
        <v>25</v>
      </c>
      <c r="M32" s="40">
        <f t="shared" si="1"/>
        <v>911.5</v>
      </c>
      <c r="N32" s="41">
        <f t="shared" si="2"/>
        <v>14088.5</v>
      </c>
      <c r="O32" s="42" t="s">
        <v>110</v>
      </c>
    </row>
    <row r="33" spans="1:15" s="18" customFormat="1" ht="22.5" customHeight="1">
      <c r="A33" s="35">
        <v>21</v>
      </c>
      <c r="B33" s="36" t="s">
        <v>94</v>
      </c>
      <c r="C33" s="36" t="s">
        <v>63</v>
      </c>
      <c r="D33" s="36" t="s">
        <v>72</v>
      </c>
      <c r="E33" s="36" t="s">
        <v>16</v>
      </c>
      <c r="F33" s="39">
        <v>25000</v>
      </c>
      <c r="G33" s="39"/>
      <c r="H33" s="39">
        <v>717.5</v>
      </c>
      <c r="I33" s="39">
        <v>0</v>
      </c>
      <c r="J33" s="40">
        <v>760</v>
      </c>
      <c r="K33" s="40"/>
      <c r="L33" s="40">
        <v>25</v>
      </c>
      <c r="M33" s="40">
        <f t="shared" si="1"/>
        <v>1502.5</v>
      </c>
      <c r="N33" s="41">
        <f t="shared" si="2"/>
        <v>23497.5</v>
      </c>
      <c r="O33" s="42" t="s">
        <v>110</v>
      </c>
    </row>
    <row r="34" spans="1:15" s="18" customFormat="1" ht="24" customHeight="1">
      <c r="A34" s="35">
        <v>22</v>
      </c>
      <c r="B34" s="36" t="s">
        <v>117</v>
      </c>
      <c r="C34" s="36" t="s">
        <v>126</v>
      </c>
      <c r="D34" s="36" t="s">
        <v>72</v>
      </c>
      <c r="E34" s="36" t="s">
        <v>16</v>
      </c>
      <c r="F34" s="39">
        <v>20000</v>
      </c>
      <c r="G34" s="39"/>
      <c r="H34" s="39">
        <v>574</v>
      </c>
      <c r="I34" s="39">
        <v>0</v>
      </c>
      <c r="J34" s="40">
        <v>608</v>
      </c>
      <c r="K34" s="40"/>
      <c r="L34" s="40">
        <v>25</v>
      </c>
      <c r="M34" s="40">
        <f>SUM(H34:L34)</f>
        <v>1207</v>
      </c>
      <c r="N34" s="41">
        <f>+G34+F34-M34</f>
        <v>18793</v>
      </c>
      <c r="O34" s="42" t="s">
        <v>111</v>
      </c>
    </row>
    <row r="35" spans="1:15" s="18" customFormat="1" ht="24" customHeight="1">
      <c r="A35" s="35">
        <v>23</v>
      </c>
      <c r="B35" s="36" t="s">
        <v>118</v>
      </c>
      <c r="C35" s="36" t="s">
        <v>131</v>
      </c>
      <c r="D35" s="36" t="s">
        <v>72</v>
      </c>
      <c r="E35" s="36" t="s">
        <v>16</v>
      </c>
      <c r="F35" s="39">
        <v>20000</v>
      </c>
      <c r="G35" s="39"/>
      <c r="H35" s="39">
        <v>574</v>
      </c>
      <c r="I35" s="39">
        <v>0</v>
      </c>
      <c r="J35" s="40">
        <v>608</v>
      </c>
      <c r="K35" s="40"/>
      <c r="L35" s="40">
        <v>25</v>
      </c>
      <c r="M35" s="40">
        <f>SUM(H35:L35)</f>
        <v>1207</v>
      </c>
      <c r="N35" s="41">
        <f>+G35+F35-M35</f>
        <v>18793</v>
      </c>
      <c r="O35" s="42" t="s">
        <v>111</v>
      </c>
    </row>
    <row r="36" spans="1:15" s="18" customFormat="1" ht="24" customHeight="1">
      <c r="A36" s="35">
        <v>24</v>
      </c>
      <c r="B36" s="36" t="s">
        <v>80</v>
      </c>
      <c r="C36" s="36" t="s">
        <v>81</v>
      </c>
      <c r="D36" s="36" t="s">
        <v>72</v>
      </c>
      <c r="E36" s="36" t="s">
        <v>16</v>
      </c>
      <c r="F36" s="39">
        <v>25000</v>
      </c>
      <c r="G36" s="39"/>
      <c r="H36" s="39">
        <v>717.5</v>
      </c>
      <c r="I36" s="39"/>
      <c r="J36" s="40">
        <v>760</v>
      </c>
      <c r="K36" s="40">
        <v>1350.12</v>
      </c>
      <c r="L36" s="40">
        <f>K36+25</f>
        <v>1375.12</v>
      </c>
      <c r="M36" s="40">
        <f>SUM(H36:L36)-K36</f>
        <v>2852.62</v>
      </c>
      <c r="N36" s="41">
        <f t="shared" si="2"/>
        <v>22147.38</v>
      </c>
      <c r="O36" s="42" t="s">
        <v>110</v>
      </c>
    </row>
    <row r="37" spans="1:15" s="18" customFormat="1" ht="24" customHeight="1">
      <c r="A37" s="35">
        <v>25</v>
      </c>
      <c r="B37" s="36" t="s">
        <v>99</v>
      </c>
      <c r="C37" s="36" t="s">
        <v>100</v>
      </c>
      <c r="D37" s="36" t="s">
        <v>72</v>
      </c>
      <c r="E37" s="36" t="s">
        <v>16</v>
      </c>
      <c r="F37" s="39">
        <v>35000</v>
      </c>
      <c r="G37" s="39"/>
      <c r="H37" s="39">
        <v>1004.5</v>
      </c>
      <c r="I37" s="39"/>
      <c r="J37" s="40">
        <v>1064</v>
      </c>
      <c r="K37" s="40"/>
      <c r="L37" s="40">
        <v>25</v>
      </c>
      <c r="M37" s="40">
        <f aca="true" t="shared" si="3" ref="M37:M44">SUM(H37:L37)</f>
        <v>2093.5</v>
      </c>
      <c r="N37" s="41">
        <f t="shared" si="2"/>
        <v>32906.5</v>
      </c>
      <c r="O37" s="42" t="s">
        <v>110</v>
      </c>
    </row>
    <row r="38" spans="1:15" s="18" customFormat="1" ht="24" customHeight="1">
      <c r="A38" s="35">
        <v>26</v>
      </c>
      <c r="B38" s="36" t="s">
        <v>121</v>
      </c>
      <c r="C38" s="37" t="s">
        <v>128</v>
      </c>
      <c r="D38" s="36" t="s">
        <v>72</v>
      </c>
      <c r="E38" s="36" t="s">
        <v>16</v>
      </c>
      <c r="F38" s="39">
        <v>20000</v>
      </c>
      <c r="G38" s="39"/>
      <c r="H38" s="39">
        <v>574</v>
      </c>
      <c r="I38" s="39"/>
      <c r="J38" s="40">
        <v>608</v>
      </c>
      <c r="K38" s="40"/>
      <c r="L38" s="40">
        <v>25</v>
      </c>
      <c r="M38" s="40">
        <f t="shared" si="3"/>
        <v>1207</v>
      </c>
      <c r="N38" s="41">
        <f>+G38+F38-M38</f>
        <v>18793</v>
      </c>
      <c r="O38" s="42" t="s">
        <v>110</v>
      </c>
    </row>
    <row r="39" spans="1:15" s="18" customFormat="1" ht="24" customHeight="1">
      <c r="A39" s="35">
        <v>27</v>
      </c>
      <c r="B39" s="36" t="s">
        <v>122</v>
      </c>
      <c r="C39" s="37" t="s">
        <v>129</v>
      </c>
      <c r="D39" s="36" t="s">
        <v>72</v>
      </c>
      <c r="E39" s="36" t="s">
        <v>16</v>
      </c>
      <c r="F39" s="39">
        <v>20000</v>
      </c>
      <c r="G39" s="39"/>
      <c r="H39" s="39">
        <v>574</v>
      </c>
      <c r="I39" s="39"/>
      <c r="J39" s="40">
        <v>608</v>
      </c>
      <c r="K39" s="40"/>
      <c r="L39" s="40">
        <v>25</v>
      </c>
      <c r="M39" s="40">
        <f t="shared" si="3"/>
        <v>1207</v>
      </c>
      <c r="N39" s="41">
        <f>+G39+F39-M39</f>
        <v>18793</v>
      </c>
      <c r="O39" s="42" t="s">
        <v>110</v>
      </c>
    </row>
    <row r="40" spans="1:15" s="18" customFormat="1" ht="24" customHeight="1">
      <c r="A40" s="35">
        <v>28</v>
      </c>
      <c r="B40" s="36" t="s">
        <v>123</v>
      </c>
      <c r="C40" s="37" t="s">
        <v>129</v>
      </c>
      <c r="D40" s="36" t="s">
        <v>72</v>
      </c>
      <c r="E40" s="36" t="s">
        <v>16</v>
      </c>
      <c r="F40" s="39">
        <v>20000</v>
      </c>
      <c r="G40" s="39"/>
      <c r="H40" s="39">
        <v>574</v>
      </c>
      <c r="I40" s="39"/>
      <c r="J40" s="40">
        <v>608</v>
      </c>
      <c r="K40" s="40"/>
      <c r="L40" s="40">
        <v>25</v>
      </c>
      <c r="M40" s="40">
        <f t="shared" si="3"/>
        <v>1207</v>
      </c>
      <c r="N40" s="41">
        <f>+G40+F40-M40</f>
        <v>18793</v>
      </c>
      <c r="O40" s="42" t="s">
        <v>110</v>
      </c>
    </row>
    <row r="41" spans="1:15" s="18" customFormat="1" ht="22.5" customHeight="1">
      <c r="A41" s="35">
        <v>29</v>
      </c>
      <c r="B41" s="36" t="s">
        <v>71</v>
      </c>
      <c r="C41" s="36" t="s">
        <v>29</v>
      </c>
      <c r="D41" s="36" t="s">
        <v>72</v>
      </c>
      <c r="E41" s="36" t="s">
        <v>16</v>
      </c>
      <c r="F41" s="39">
        <v>25000</v>
      </c>
      <c r="G41" s="39"/>
      <c r="H41" s="39">
        <v>717.5</v>
      </c>
      <c r="I41" s="39"/>
      <c r="J41" s="40">
        <v>760</v>
      </c>
      <c r="K41" s="40"/>
      <c r="L41" s="40">
        <v>25</v>
      </c>
      <c r="M41" s="40">
        <f t="shared" si="3"/>
        <v>1502.5</v>
      </c>
      <c r="N41" s="41">
        <f t="shared" si="2"/>
        <v>23497.5</v>
      </c>
      <c r="O41" s="42" t="s">
        <v>111</v>
      </c>
    </row>
    <row r="42" spans="1:15" s="18" customFormat="1" ht="24" customHeight="1">
      <c r="A42" s="35">
        <v>30</v>
      </c>
      <c r="B42" s="36" t="s">
        <v>114</v>
      </c>
      <c r="C42" s="36" t="s">
        <v>29</v>
      </c>
      <c r="D42" s="36" t="s">
        <v>72</v>
      </c>
      <c r="E42" s="36" t="s">
        <v>16</v>
      </c>
      <c r="F42" s="39">
        <v>30000</v>
      </c>
      <c r="G42" s="39"/>
      <c r="H42" s="39">
        <v>861</v>
      </c>
      <c r="I42" s="39"/>
      <c r="J42" s="40">
        <v>912</v>
      </c>
      <c r="K42" s="40"/>
      <c r="L42" s="40">
        <v>25</v>
      </c>
      <c r="M42" s="40">
        <f t="shared" si="3"/>
        <v>1798</v>
      </c>
      <c r="N42" s="41">
        <f>+G42+F42-M42</f>
        <v>28202</v>
      </c>
      <c r="O42" s="42" t="s">
        <v>111</v>
      </c>
    </row>
    <row r="43" spans="1:15" s="18" customFormat="1" ht="22.5" customHeight="1">
      <c r="A43" s="35">
        <v>31</v>
      </c>
      <c r="B43" s="36" t="s">
        <v>67</v>
      </c>
      <c r="C43" s="36" t="s">
        <v>68</v>
      </c>
      <c r="D43" s="36" t="s">
        <v>72</v>
      </c>
      <c r="E43" s="36" t="s">
        <v>16</v>
      </c>
      <c r="F43" s="39">
        <v>20000</v>
      </c>
      <c r="G43" s="39"/>
      <c r="H43" s="39">
        <v>574</v>
      </c>
      <c r="I43" s="39"/>
      <c r="J43" s="40">
        <v>608</v>
      </c>
      <c r="K43" s="40"/>
      <c r="L43" s="40">
        <v>25</v>
      </c>
      <c r="M43" s="40">
        <f t="shared" si="3"/>
        <v>1207</v>
      </c>
      <c r="N43" s="41">
        <f t="shared" si="2"/>
        <v>18793</v>
      </c>
      <c r="O43" s="42" t="s">
        <v>110</v>
      </c>
    </row>
    <row r="44" spans="1:15" s="18" customFormat="1" ht="22.5" customHeight="1">
      <c r="A44" s="35">
        <v>32</v>
      </c>
      <c r="B44" s="36" t="s">
        <v>97</v>
      </c>
      <c r="C44" s="36" t="s">
        <v>96</v>
      </c>
      <c r="D44" s="36" t="s">
        <v>42</v>
      </c>
      <c r="E44" s="37" t="s">
        <v>16</v>
      </c>
      <c r="F44" s="38">
        <v>25000</v>
      </c>
      <c r="G44" s="38"/>
      <c r="H44" s="39">
        <v>717.5</v>
      </c>
      <c r="I44" s="39">
        <v>0</v>
      </c>
      <c r="J44" s="40">
        <v>760</v>
      </c>
      <c r="K44" s="40"/>
      <c r="L44" s="40">
        <v>25</v>
      </c>
      <c r="M44" s="40">
        <f t="shared" si="3"/>
        <v>1502.5</v>
      </c>
      <c r="N44" s="41">
        <f t="shared" si="2"/>
        <v>23497.5</v>
      </c>
      <c r="O44" s="42" t="s">
        <v>111</v>
      </c>
    </row>
    <row r="45" spans="1:15" s="18" customFormat="1" ht="24.75" customHeight="1">
      <c r="A45" s="35">
        <v>33</v>
      </c>
      <c r="B45" s="36" t="s">
        <v>1</v>
      </c>
      <c r="C45" s="36" t="s">
        <v>32</v>
      </c>
      <c r="D45" s="36" t="s">
        <v>43</v>
      </c>
      <c r="E45" s="37" t="s">
        <v>17</v>
      </c>
      <c r="F45" s="38">
        <v>80000</v>
      </c>
      <c r="G45" s="38"/>
      <c r="H45" s="39">
        <f>2009+287</f>
        <v>2296</v>
      </c>
      <c r="I45" s="39">
        <v>7400.87</v>
      </c>
      <c r="J45" s="40">
        <v>2432</v>
      </c>
      <c r="K45" s="40">
        <v>0</v>
      </c>
      <c r="L45" s="40">
        <f>K45+25</f>
        <v>25</v>
      </c>
      <c r="M45" s="40">
        <f>SUM(H45:L45)-K45</f>
        <v>12153.869999999999</v>
      </c>
      <c r="N45" s="41">
        <f t="shared" si="2"/>
        <v>67846.13</v>
      </c>
      <c r="O45" s="42" t="s">
        <v>110</v>
      </c>
    </row>
    <row r="46" spans="1:15" s="18" customFormat="1" ht="22.5" customHeight="1">
      <c r="A46" s="35">
        <v>34</v>
      </c>
      <c r="B46" s="36" t="s">
        <v>26</v>
      </c>
      <c r="C46" s="36" t="s">
        <v>10</v>
      </c>
      <c r="D46" s="36" t="s">
        <v>43</v>
      </c>
      <c r="E46" s="37" t="s">
        <v>16</v>
      </c>
      <c r="F46" s="38">
        <v>60000</v>
      </c>
      <c r="G46" s="38"/>
      <c r="H46" s="39">
        <v>1722</v>
      </c>
      <c r="I46" s="39">
        <v>3486.68</v>
      </c>
      <c r="J46" s="40">
        <v>1824</v>
      </c>
      <c r="K46" s="40"/>
      <c r="L46" s="40">
        <v>25</v>
      </c>
      <c r="M46" s="40">
        <f aca="true" t="shared" si="4" ref="M46:M55">SUM(H46:L46)</f>
        <v>7057.68</v>
      </c>
      <c r="N46" s="41">
        <f t="shared" si="2"/>
        <v>52942.32</v>
      </c>
      <c r="O46" s="42" t="s">
        <v>111</v>
      </c>
    </row>
    <row r="47" spans="1:15" s="18" customFormat="1" ht="22.5" customHeight="1">
      <c r="A47" s="35">
        <v>35</v>
      </c>
      <c r="B47" s="36" t="s">
        <v>69</v>
      </c>
      <c r="C47" s="36" t="s">
        <v>70</v>
      </c>
      <c r="D47" s="36" t="s">
        <v>43</v>
      </c>
      <c r="E47" s="36" t="s">
        <v>16</v>
      </c>
      <c r="F47" s="39">
        <v>20000</v>
      </c>
      <c r="G47" s="39"/>
      <c r="H47" s="39">
        <v>574</v>
      </c>
      <c r="I47" s="39"/>
      <c r="J47" s="40">
        <v>608</v>
      </c>
      <c r="K47" s="40"/>
      <c r="L47" s="40">
        <v>25</v>
      </c>
      <c r="M47" s="40">
        <f t="shared" si="4"/>
        <v>1207</v>
      </c>
      <c r="N47" s="41">
        <f t="shared" si="2"/>
        <v>18793</v>
      </c>
      <c r="O47" s="42" t="s">
        <v>111</v>
      </c>
    </row>
    <row r="48" spans="1:15" s="18" customFormat="1" ht="22.5" customHeight="1">
      <c r="A48" s="35">
        <v>36</v>
      </c>
      <c r="B48" s="36" t="s">
        <v>56</v>
      </c>
      <c r="C48" s="36" t="s">
        <v>57</v>
      </c>
      <c r="D48" s="36" t="s">
        <v>43</v>
      </c>
      <c r="E48" s="36" t="s">
        <v>16</v>
      </c>
      <c r="F48" s="39">
        <v>25000</v>
      </c>
      <c r="G48" s="39"/>
      <c r="H48" s="39">
        <v>717.5</v>
      </c>
      <c r="I48" s="39">
        <v>0</v>
      </c>
      <c r="J48" s="40">
        <v>760</v>
      </c>
      <c r="K48" s="40"/>
      <c r="L48" s="40">
        <v>25</v>
      </c>
      <c r="M48" s="40">
        <f t="shared" si="4"/>
        <v>1502.5</v>
      </c>
      <c r="N48" s="41">
        <f aca="true" t="shared" si="5" ref="N48:N65">+F48-M48</f>
        <v>23497.5</v>
      </c>
      <c r="O48" s="42" t="s">
        <v>110</v>
      </c>
    </row>
    <row r="49" spans="1:15" s="18" customFormat="1" ht="22.5" customHeight="1">
      <c r="A49" s="35">
        <v>37</v>
      </c>
      <c r="B49" s="36" t="s">
        <v>50</v>
      </c>
      <c r="C49" s="36" t="s">
        <v>76</v>
      </c>
      <c r="D49" s="36" t="s">
        <v>43</v>
      </c>
      <c r="E49" s="36" t="s">
        <v>16</v>
      </c>
      <c r="F49" s="39">
        <v>30000</v>
      </c>
      <c r="G49" s="39"/>
      <c r="H49" s="39">
        <v>861</v>
      </c>
      <c r="I49" s="39">
        <v>0</v>
      </c>
      <c r="J49" s="40">
        <v>912</v>
      </c>
      <c r="K49" s="40">
        <v>1350.12</v>
      </c>
      <c r="L49" s="40">
        <f>K49+25</f>
        <v>1375.12</v>
      </c>
      <c r="M49" s="40">
        <f>SUM(H49:L49)-K49</f>
        <v>3148.12</v>
      </c>
      <c r="N49" s="41">
        <f t="shared" si="5"/>
        <v>26851.88</v>
      </c>
      <c r="O49" s="42" t="s">
        <v>111</v>
      </c>
    </row>
    <row r="50" spans="1:15" s="18" customFormat="1" ht="24.75" customHeight="1">
      <c r="A50" s="35">
        <v>38</v>
      </c>
      <c r="B50" s="36" t="s">
        <v>46</v>
      </c>
      <c r="C50" s="36" t="s">
        <v>76</v>
      </c>
      <c r="D50" s="36" t="s">
        <v>43</v>
      </c>
      <c r="E50" s="36" t="s">
        <v>16</v>
      </c>
      <c r="F50" s="39">
        <v>27000</v>
      </c>
      <c r="G50" s="39"/>
      <c r="H50" s="39">
        <v>774.9</v>
      </c>
      <c r="I50" s="39">
        <v>0</v>
      </c>
      <c r="J50" s="40">
        <v>820.8</v>
      </c>
      <c r="K50" s="40"/>
      <c r="L50" s="40">
        <v>25</v>
      </c>
      <c r="M50" s="40">
        <f t="shared" si="4"/>
        <v>1620.6999999999998</v>
      </c>
      <c r="N50" s="41">
        <f t="shared" si="5"/>
        <v>25379.3</v>
      </c>
      <c r="O50" s="42" t="s">
        <v>110</v>
      </c>
    </row>
    <row r="51" spans="1:15" s="18" customFormat="1" ht="24" customHeight="1">
      <c r="A51" s="35">
        <v>39</v>
      </c>
      <c r="B51" s="36" t="s">
        <v>103</v>
      </c>
      <c r="C51" s="36" t="s">
        <v>76</v>
      </c>
      <c r="D51" s="36" t="s">
        <v>43</v>
      </c>
      <c r="E51" s="36" t="s">
        <v>16</v>
      </c>
      <c r="F51" s="39">
        <v>25000</v>
      </c>
      <c r="G51" s="39"/>
      <c r="H51" s="39">
        <v>717.5</v>
      </c>
      <c r="I51" s="39"/>
      <c r="J51" s="40">
        <v>760</v>
      </c>
      <c r="K51" s="40"/>
      <c r="L51" s="40">
        <v>25</v>
      </c>
      <c r="M51" s="40">
        <f t="shared" si="4"/>
        <v>1502.5</v>
      </c>
      <c r="N51" s="41">
        <f t="shared" si="5"/>
        <v>23497.5</v>
      </c>
      <c r="O51" s="42" t="s">
        <v>110</v>
      </c>
    </row>
    <row r="52" spans="1:15" s="18" customFormat="1" ht="24" customHeight="1">
      <c r="A52" s="35">
        <v>40</v>
      </c>
      <c r="B52" s="36" t="s">
        <v>52</v>
      </c>
      <c r="C52" s="36" t="s">
        <v>76</v>
      </c>
      <c r="D52" s="36" t="s">
        <v>43</v>
      </c>
      <c r="E52" s="36" t="s">
        <v>16</v>
      </c>
      <c r="F52" s="39">
        <v>20000</v>
      </c>
      <c r="G52" s="39"/>
      <c r="H52" s="39">
        <v>574</v>
      </c>
      <c r="I52" s="39">
        <v>0</v>
      </c>
      <c r="J52" s="40">
        <v>608</v>
      </c>
      <c r="K52" s="40"/>
      <c r="L52" s="40">
        <v>25</v>
      </c>
      <c r="M52" s="40">
        <f t="shared" si="4"/>
        <v>1207</v>
      </c>
      <c r="N52" s="41">
        <f t="shared" si="5"/>
        <v>18793</v>
      </c>
      <c r="O52" s="42" t="s">
        <v>111</v>
      </c>
    </row>
    <row r="53" spans="1:15" s="18" customFormat="1" ht="24" customHeight="1">
      <c r="A53" s="35">
        <v>41</v>
      </c>
      <c r="B53" s="36" t="s">
        <v>84</v>
      </c>
      <c r="C53" s="36" t="s">
        <v>76</v>
      </c>
      <c r="D53" s="36" t="s">
        <v>43</v>
      </c>
      <c r="E53" s="36" t="s">
        <v>16</v>
      </c>
      <c r="F53" s="39">
        <v>20000</v>
      </c>
      <c r="G53" s="39"/>
      <c r="H53" s="39">
        <v>574</v>
      </c>
      <c r="I53" s="39"/>
      <c r="J53" s="40">
        <v>608</v>
      </c>
      <c r="K53" s="40"/>
      <c r="L53" s="40">
        <v>25</v>
      </c>
      <c r="M53" s="40">
        <f t="shared" si="4"/>
        <v>1207</v>
      </c>
      <c r="N53" s="41">
        <f t="shared" si="5"/>
        <v>18793</v>
      </c>
      <c r="O53" s="42" t="s">
        <v>110</v>
      </c>
    </row>
    <row r="54" spans="1:15" s="18" customFormat="1" ht="24" customHeight="1">
      <c r="A54" s="35">
        <v>42</v>
      </c>
      <c r="B54" s="36" t="s">
        <v>112</v>
      </c>
      <c r="C54" s="37" t="s">
        <v>76</v>
      </c>
      <c r="D54" s="36" t="s">
        <v>43</v>
      </c>
      <c r="E54" s="36" t="s">
        <v>16</v>
      </c>
      <c r="F54" s="39">
        <v>18000</v>
      </c>
      <c r="G54" s="39"/>
      <c r="H54" s="39">
        <v>516.6</v>
      </c>
      <c r="I54" s="39">
        <v>0</v>
      </c>
      <c r="J54" s="40">
        <v>547.2</v>
      </c>
      <c r="K54" s="40">
        <v>0</v>
      </c>
      <c r="L54" s="40">
        <v>25</v>
      </c>
      <c r="M54" s="40">
        <f t="shared" si="4"/>
        <v>1088.8000000000002</v>
      </c>
      <c r="N54" s="41">
        <f t="shared" si="5"/>
        <v>16911.2</v>
      </c>
      <c r="O54" s="42" t="s">
        <v>111</v>
      </c>
    </row>
    <row r="55" spans="1:15" s="18" customFormat="1" ht="24" customHeight="1">
      <c r="A55" s="35">
        <v>43</v>
      </c>
      <c r="B55" s="36" t="s">
        <v>53</v>
      </c>
      <c r="C55" s="36" t="s">
        <v>62</v>
      </c>
      <c r="D55" s="36" t="s">
        <v>43</v>
      </c>
      <c r="E55" s="36" t="s">
        <v>16</v>
      </c>
      <c r="F55" s="39">
        <v>20000</v>
      </c>
      <c r="G55" s="39"/>
      <c r="H55" s="39">
        <v>574</v>
      </c>
      <c r="I55" s="39">
        <v>0</v>
      </c>
      <c r="J55" s="40">
        <v>608</v>
      </c>
      <c r="K55" s="40"/>
      <c r="L55" s="40">
        <v>25</v>
      </c>
      <c r="M55" s="40">
        <f t="shared" si="4"/>
        <v>1207</v>
      </c>
      <c r="N55" s="41">
        <f t="shared" si="5"/>
        <v>18793</v>
      </c>
      <c r="O55" s="42" t="s">
        <v>110</v>
      </c>
    </row>
    <row r="56" spans="1:15" s="18" customFormat="1" ht="24" customHeight="1">
      <c r="A56" s="35">
        <v>44</v>
      </c>
      <c r="B56" s="36" t="s">
        <v>79</v>
      </c>
      <c r="C56" s="36" t="s">
        <v>104</v>
      </c>
      <c r="D56" s="36" t="s">
        <v>43</v>
      </c>
      <c r="E56" s="36" t="s">
        <v>16</v>
      </c>
      <c r="F56" s="39">
        <v>13000</v>
      </c>
      <c r="G56" s="39"/>
      <c r="H56" s="39">
        <v>373.1</v>
      </c>
      <c r="I56" s="39"/>
      <c r="J56" s="40">
        <v>395.2</v>
      </c>
      <c r="K56" s="40"/>
      <c r="L56" s="40">
        <v>25</v>
      </c>
      <c r="M56" s="40">
        <f aca="true" t="shared" si="6" ref="M56:M65">SUM(H56:L56)</f>
        <v>793.3</v>
      </c>
      <c r="N56" s="41">
        <f t="shared" si="5"/>
        <v>12206.7</v>
      </c>
      <c r="O56" s="42" t="s">
        <v>110</v>
      </c>
    </row>
    <row r="57" spans="1:15" s="18" customFormat="1" ht="24" customHeight="1">
      <c r="A57" s="35">
        <v>45</v>
      </c>
      <c r="B57" s="36" t="s">
        <v>92</v>
      </c>
      <c r="C57" s="36" t="s">
        <v>85</v>
      </c>
      <c r="D57" s="36" t="s">
        <v>43</v>
      </c>
      <c r="E57" s="36" t="s">
        <v>16</v>
      </c>
      <c r="F57" s="39">
        <v>14000</v>
      </c>
      <c r="G57" s="39"/>
      <c r="H57" s="39">
        <v>401.8</v>
      </c>
      <c r="I57" s="39"/>
      <c r="J57" s="40">
        <v>425.6</v>
      </c>
      <c r="K57" s="40"/>
      <c r="L57" s="40">
        <v>25</v>
      </c>
      <c r="M57" s="40">
        <f t="shared" si="6"/>
        <v>852.4000000000001</v>
      </c>
      <c r="N57" s="41">
        <f t="shared" si="5"/>
        <v>13147.6</v>
      </c>
      <c r="O57" s="42" t="s">
        <v>111</v>
      </c>
    </row>
    <row r="58" spans="1:15" s="18" customFormat="1" ht="24" customHeight="1">
      <c r="A58" s="35">
        <v>46</v>
      </c>
      <c r="B58" s="36" t="s">
        <v>108</v>
      </c>
      <c r="C58" s="36" t="s">
        <v>104</v>
      </c>
      <c r="D58" s="36" t="s">
        <v>43</v>
      </c>
      <c r="E58" s="36" t="s">
        <v>16</v>
      </c>
      <c r="F58" s="39">
        <v>15000</v>
      </c>
      <c r="G58" s="39"/>
      <c r="H58" s="39">
        <v>430.5</v>
      </c>
      <c r="I58" s="39"/>
      <c r="J58" s="40">
        <v>456</v>
      </c>
      <c r="K58" s="40"/>
      <c r="L58" s="40">
        <v>25</v>
      </c>
      <c r="M58" s="40">
        <f>SUM(H58:L58)</f>
        <v>911.5</v>
      </c>
      <c r="N58" s="41">
        <f t="shared" si="5"/>
        <v>14088.5</v>
      </c>
      <c r="O58" s="42" t="s">
        <v>110</v>
      </c>
    </row>
    <row r="59" spans="1:15" s="18" customFormat="1" ht="24" customHeight="1">
      <c r="A59" s="35">
        <v>47</v>
      </c>
      <c r="B59" s="36" t="s">
        <v>83</v>
      </c>
      <c r="C59" s="36" t="s">
        <v>3</v>
      </c>
      <c r="D59" s="36" t="s">
        <v>43</v>
      </c>
      <c r="E59" s="36" t="s">
        <v>16</v>
      </c>
      <c r="F59" s="39">
        <v>16500</v>
      </c>
      <c r="G59" s="39"/>
      <c r="H59" s="39">
        <v>473.55</v>
      </c>
      <c r="I59" s="39">
        <v>0</v>
      </c>
      <c r="J59" s="40">
        <v>501.6</v>
      </c>
      <c r="K59" s="40"/>
      <c r="L59" s="40">
        <v>25</v>
      </c>
      <c r="M59" s="40">
        <f t="shared" si="6"/>
        <v>1000.1500000000001</v>
      </c>
      <c r="N59" s="41">
        <f t="shared" si="5"/>
        <v>15499.85</v>
      </c>
      <c r="O59" s="42" t="s">
        <v>111</v>
      </c>
    </row>
    <row r="60" spans="1:15" s="18" customFormat="1" ht="24" customHeight="1">
      <c r="A60" s="35">
        <v>48</v>
      </c>
      <c r="B60" s="36" t="s">
        <v>78</v>
      </c>
      <c r="C60" s="36" t="s">
        <v>3</v>
      </c>
      <c r="D60" s="36" t="s">
        <v>43</v>
      </c>
      <c r="E60" s="36" t="s">
        <v>16</v>
      </c>
      <c r="F60" s="39">
        <v>16500</v>
      </c>
      <c r="G60" s="39"/>
      <c r="H60" s="39">
        <v>473.55</v>
      </c>
      <c r="I60" s="39"/>
      <c r="J60" s="40">
        <v>501.6</v>
      </c>
      <c r="K60" s="40"/>
      <c r="L60" s="40">
        <v>25</v>
      </c>
      <c r="M60" s="40">
        <f t="shared" si="6"/>
        <v>1000.1500000000001</v>
      </c>
      <c r="N60" s="41">
        <f t="shared" si="5"/>
        <v>15499.85</v>
      </c>
      <c r="O60" s="42" t="s">
        <v>111</v>
      </c>
    </row>
    <row r="61" spans="1:15" s="18" customFormat="1" ht="24" customHeight="1">
      <c r="A61" s="35">
        <v>49</v>
      </c>
      <c r="B61" s="36" t="s">
        <v>102</v>
      </c>
      <c r="C61" s="36" t="s">
        <v>3</v>
      </c>
      <c r="D61" s="36" t="s">
        <v>43</v>
      </c>
      <c r="E61" s="36" t="s">
        <v>16</v>
      </c>
      <c r="F61" s="39">
        <v>11000</v>
      </c>
      <c r="G61" s="39"/>
      <c r="H61" s="39">
        <v>315.7</v>
      </c>
      <c r="I61" s="39"/>
      <c r="J61" s="40">
        <v>334.4</v>
      </c>
      <c r="K61" s="40"/>
      <c r="L61" s="40">
        <v>25</v>
      </c>
      <c r="M61" s="40">
        <f t="shared" si="6"/>
        <v>675.0999999999999</v>
      </c>
      <c r="N61" s="41">
        <f t="shared" si="5"/>
        <v>10324.9</v>
      </c>
      <c r="O61" s="42" t="s">
        <v>110</v>
      </c>
    </row>
    <row r="62" spans="1:15" s="18" customFormat="1" ht="24" customHeight="1">
      <c r="A62" s="35">
        <v>50</v>
      </c>
      <c r="B62" s="36" t="s">
        <v>4</v>
      </c>
      <c r="C62" s="36" t="s">
        <v>5</v>
      </c>
      <c r="D62" s="36" t="s">
        <v>43</v>
      </c>
      <c r="E62" s="37" t="s">
        <v>16</v>
      </c>
      <c r="F62" s="38">
        <v>19800</v>
      </c>
      <c r="G62" s="38"/>
      <c r="H62" s="39">
        <v>568.26</v>
      </c>
      <c r="I62" s="39">
        <v>0</v>
      </c>
      <c r="J62" s="40">
        <v>601.92</v>
      </c>
      <c r="K62" s="40"/>
      <c r="L62" s="40">
        <v>25</v>
      </c>
      <c r="M62" s="40">
        <f t="shared" si="6"/>
        <v>1195.1799999999998</v>
      </c>
      <c r="N62" s="41">
        <f t="shared" si="5"/>
        <v>18604.82</v>
      </c>
      <c r="O62" s="42" t="s">
        <v>110</v>
      </c>
    </row>
    <row r="63" spans="1:15" s="18" customFormat="1" ht="24" customHeight="1">
      <c r="A63" s="35">
        <v>51</v>
      </c>
      <c r="B63" s="36" t="s">
        <v>95</v>
      </c>
      <c r="C63" s="36" t="s">
        <v>5</v>
      </c>
      <c r="D63" s="36" t="s">
        <v>43</v>
      </c>
      <c r="E63" s="36" t="s">
        <v>16</v>
      </c>
      <c r="F63" s="39">
        <v>16000</v>
      </c>
      <c r="G63" s="39"/>
      <c r="H63" s="39">
        <v>459.2</v>
      </c>
      <c r="I63" s="39"/>
      <c r="J63" s="40">
        <v>486.4</v>
      </c>
      <c r="K63" s="40"/>
      <c r="L63" s="40">
        <v>25</v>
      </c>
      <c r="M63" s="40">
        <f t="shared" si="6"/>
        <v>970.5999999999999</v>
      </c>
      <c r="N63" s="41">
        <f t="shared" si="5"/>
        <v>15029.4</v>
      </c>
      <c r="O63" s="42" t="s">
        <v>110</v>
      </c>
    </row>
    <row r="64" spans="1:15" s="18" customFormat="1" ht="24" customHeight="1">
      <c r="A64" s="35">
        <v>52</v>
      </c>
      <c r="B64" s="36" t="s">
        <v>89</v>
      </c>
      <c r="C64" s="36" t="s">
        <v>88</v>
      </c>
      <c r="D64" s="36" t="s">
        <v>43</v>
      </c>
      <c r="E64" s="36" t="s">
        <v>16</v>
      </c>
      <c r="F64" s="39">
        <v>16000</v>
      </c>
      <c r="G64" s="39"/>
      <c r="H64" s="39">
        <v>459.2</v>
      </c>
      <c r="I64" s="39"/>
      <c r="J64" s="40">
        <v>486.4</v>
      </c>
      <c r="K64" s="40"/>
      <c r="L64" s="40">
        <v>25</v>
      </c>
      <c r="M64" s="40">
        <f t="shared" si="6"/>
        <v>970.5999999999999</v>
      </c>
      <c r="N64" s="41">
        <f t="shared" si="5"/>
        <v>15029.4</v>
      </c>
      <c r="O64" s="42" t="s">
        <v>110</v>
      </c>
    </row>
    <row r="65" spans="1:15" s="18" customFormat="1" ht="24" customHeight="1">
      <c r="A65" s="35">
        <v>53</v>
      </c>
      <c r="B65" s="36" t="s">
        <v>107</v>
      </c>
      <c r="C65" s="36" t="s">
        <v>105</v>
      </c>
      <c r="D65" s="36" t="s">
        <v>43</v>
      </c>
      <c r="E65" s="36" t="s">
        <v>16</v>
      </c>
      <c r="F65" s="39">
        <v>21000</v>
      </c>
      <c r="G65" s="39"/>
      <c r="H65" s="39">
        <v>602.7</v>
      </c>
      <c r="I65" s="39"/>
      <c r="J65" s="40">
        <v>638.4</v>
      </c>
      <c r="K65" s="40"/>
      <c r="L65" s="40">
        <v>25</v>
      </c>
      <c r="M65" s="40">
        <f t="shared" si="6"/>
        <v>1266.1</v>
      </c>
      <c r="N65" s="41">
        <f t="shared" si="5"/>
        <v>19733.9</v>
      </c>
      <c r="O65" s="42" t="s">
        <v>110</v>
      </c>
    </row>
    <row r="66" spans="1:15" s="12" customFormat="1" ht="15" customHeight="1">
      <c r="A66" s="25"/>
      <c r="B66" s="25" t="s">
        <v>109</v>
      </c>
      <c r="C66" s="25"/>
      <c r="D66" s="25"/>
      <c r="E66" s="25"/>
      <c r="F66" s="26">
        <f>SUM(F13:F65)</f>
        <v>1690800</v>
      </c>
      <c r="G66" s="26">
        <f aca="true" t="shared" si="7" ref="G66:N66">SUM(G13:G65)</f>
        <v>0</v>
      </c>
      <c r="H66" s="26">
        <f t="shared" si="7"/>
        <v>48525.96</v>
      </c>
      <c r="I66" s="26">
        <f t="shared" si="7"/>
        <v>93965.82999999997</v>
      </c>
      <c r="J66" s="26">
        <f t="shared" si="7"/>
        <v>47832.119999999995</v>
      </c>
      <c r="K66" s="26">
        <f t="shared" si="7"/>
        <v>6260.24</v>
      </c>
      <c r="L66" s="26">
        <f t="shared" si="7"/>
        <v>7585.24</v>
      </c>
      <c r="M66" s="26">
        <f t="shared" si="7"/>
        <v>197909.14999999997</v>
      </c>
      <c r="N66" s="26">
        <f t="shared" si="7"/>
        <v>1492890.8499999999</v>
      </c>
      <c r="O66" s="28"/>
    </row>
    <row r="67" spans="1:15" s="12" customFormat="1" ht="15" customHeight="1">
      <c r="A67" s="8"/>
      <c r="B67" s="8"/>
      <c r="C67" s="8"/>
      <c r="D67" s="8"/>
      <c r="E67" s="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2" customFormat="1" ht="15" customHeight="1">
      <c r="A68" s="8"/>
      <c r="B68" s="8"/>
      <c r="C68" s="8"/>
      <c r="D68" s="8"/>
      <c r="E68" s="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1:15" s="12" customFormat="1" ht="15" customHeight="1">
      <c r="A69" s="8"/>
      <c r="B69" s="8"/>
      <c r="C69" s="8"/>
      <c r="D69" s="8"/>
      <c r="E69" s="8"/>
      <c r="F69" s="28"/>
      <c r="G69" s="28"/>
      <c r="H69" s="28"/>
      <c r="I69" s="28"/>
      <c r="J69" s="28"/>
      <c r="K69" s="28"/>
      <c r="L69" s="28"/>
      <c r="M69" s="28"/>
      <c r="N69" s="28"/>
      <c r="O69" s="28"/>
    </row>
    <row r="70" spans="2:12" ht="11.25">
      <c r="B70" s="1" t="s">
        <v>66</v>
      </c>
      <c r="E70" s="48" t="s">
        <v>23</v>
      </c>
      <c r="F70" s="48"/>
      <c r="G70" s="48"/>
      <c r="H70" s="48"/>
      <c r="I70" s="9"/>
      <c r="J70" s="7"/>
      <c r="K70" s="34"/>
      <c r="L70" s="34" t="s">
        <v>28</v>
      </c>
    </row>
    <row r="71" spans="2:12" ht="11.25">
      <c r="B71" s="1"/>
      <c r="E71" s="1"/>
      <c r="F71" s="1"/>
      <c r="G71" s="1"/>
      <c r="H71" s="1"/>
      <c r="I71" s="9"/>
      <c r="J71" s="7"/>
      <c r="K71" s="45"/>
      <c r="L71" s="45"/>
    </row>
    <row r="72" spans="2:12" ht="11.25">
      <c r="B72" s="1"/>
      <c r="E72" s="1"/>
      <c r="F72" s="1"/>
      <c r="G72" s="1"/>
      <c r="H72" s="1"/>
      <c r="I72" s="9"/>
      <c r="J72" s="7"/>
      <c r="K72" s="45"/>
      <c r="L72" s="45"/>
    </row>
    <row r="73" spans="2:15" ht="11.25">
      <c r="B73" s="1"/>
      <c r="E73" s="1"/>
      <c r="F73" s="1"/>
      <c r="G73" s="1"/>
      <c r="H73" s="1"/>
      <c r="I73" s="9"/>
      <c r="J73" s="7"/>
      <c r="K73" s="45"/>
      <c r="L73" s="45"/>
      <c r="O73" s="46"/>
    </row>
    <row r="74" spans="2:12" ht="11.25">
      <c r="B74" s="1"/>
      <c r="E74" s="1"/>
      <c r="F74" s="1"/>
      <c r="G74" s="1"/>
      <c r="H74" s="1"/>
      <c r="I74" s="9"/>
      <c r="J74" s="7"/>
      <c r="K74" s="45"/>
      <c r="L74" s="45"/>
    </row>
    <row r="75" spans="2:12" ht="11.25">
      <c r="B75" s="1"/>
      <c r="E75" s="1"/>
      <c r="F75" s="1"/>
      <c r="G75" s="1"/>
      <c r="H75" s="1"/>
      <c r="I75" s="9"/>
      <c r="J75" s="7"/>
      <c r="K75" s="45"/>
      <c r="L75" s="45"/>
    </row>
    <row r="76" spans="2:12" ht="11.25">
      <c r="B76" s="1"/>
      <c r="E76" s="1"/>
      <c r="F76" s="1"/>
      <c r="G76" s="1"/>
      <c r="H76" s="1"/>
      <c r="I76" s="9"/>
      <c r="J76" s="7"/>
      <c r="K76" s="45"/>
      <c r="L76" s="45"/>
    </row>
    <row r="77" spans="2:12" ht="11.25">
      <c r="B77" s="1"/>
      <c r="E77" s="1"/>
      <c r="F77" s="1"/>
      <c r="G77" s="1"/>
      <c r="H77" s="1"/>
      <c r="I77" s="9"/>
      <c r="J77" s="7"/>
      <c r="K77" s="34"/>
      <c r="L77" s="34"/>
    </row>
    <row r="78" spans="6:15" ht="11.25">
      <c r="F78" s="10"/>
      <c r="G78" s="10"/>
      <c r="O78" s="46"/>
    </row>
    <row r="79" spans="2:13" ht="11.25">
      <c r="B79" s="14"/>
      <c r="E79" s="52" t="s">
        <v>34</v>
      </c>
      <c r="F79" s="52"/>
      <c r="G79" s="52"/>
      <c r="H79" s="52"/>
      <c r="K79" s="15"/>
      <c r="L79" s="16"/>
      <c r="M79" s="17"/>
    </row>
    <row r="80" spans="2:16" ht="11.25">
      <c r="B80" s="2" t="s">
        <v>37</v>
      </c>
      <c r="E80" s="52" t="s">
        <v>35</v>
      </c>
      <c r="F80" s="52"/>
      <c r="G80" s="52"/>
      <c r="H80" s="52"/>
      <c r="I80" s="52"/>
      <c r="J80" s="11"/>
      <c r="K80" s="53" t="s">
        <v>39</v>
      </c>
      <c r="L80" s="53"/>
      <c r="M80" s="53"/>
      <c r="N80" s="11"/>
      <c r="O80" s="34"/>
      <c r="P80" s="11"/>
    </row>
    <row r="81" spans="2:16" ht="12.75" customHeight="1">
      <c r="B81" s="13" t="s">
        <v>38</v>
      </c>
      <c r="E81" s="52" t="s">
        <v>36</v>
      </c>
      <c r="F81" s="52"/>
      <c r="G81" s="52"/>
      <c r="H81" s="52"/>
      <c r="I81" s="52"/>
      <c r="J81" s="11"/>
      <c r="K81" s="53" t="s">
        <v>40</v>
      </c>
      <c r="L81" s="53"/>
      <c r="M81" s="53"/>
      <c r="N81" s="11"/>
      <c r="O81" s="34"/>
      <c r="P81" s="11"/>
    </row>
    <row r="82" spans="6:15" s="31" customFormat="1" ht="10.5">
      <c r="F82" s="33"/>
      <c r="G82" s="33"/>
      <c r="O82" s="32"/>
    </row>
    <row r="83" spans="5:15" s="31" customFormat="1" ht="10.5">
      <c r="E83" s="33"/>
      <c r="F83" s="33"/>
      <c r="G83" s="33"/>
      <c r="M83" s="43"/>
      <c r="O83" s="32"/>
    </row>
    <row r="84" spans="5:15" s="31" customFormat="1" ht="10.5">
      <c r="E84" s="33"/>
      <c r="F84" s="33"/>
      <c r="G84" s="33"/>
      <c r="O84" s="32"/>
    </row>
    <row r="85" spans="5:15" s="31" customFormat="1" ht="10.5">
      <c r="E85" s="33"/>
      <c r="F85" s="33"/>
      <c r="G85" s="33"/>
      <c r="O85" s="32"/>
    </row>
    <row r="86" spans="5:15" s="31" customFormat="1" ht="10.5">
      <c r="E86" s="33"/>
      <c r="F86" s="33"/>
      <c r="G86" s="33"/>
      <c r="O86" s="32"/>
    </row>
    <row r="87" spans="5:15" s="31" customFormat="1" ht="10.5">
      <c r="E87" s="33"/>
      <c r="F87" s="33"/>
      <c r="G87" s="33"/>
      <c r="O87" s="32"/>
    </row>
    <row r="88" spans="6:14" ht="11.25">
      <c r="F88" s="10"/>
      <c r="G88" s="10"/>
      <c r="M88" s="46"/>
      <c r="N88" s="46"/>
    </row>
    <row r="89" spans="6:13" ht="11.25">
      <c r="F89" s="10"/>
      <c r="G89" s="10"/>
      <c r="M89" s="46"/>
    </row>
    <row r="90" spans="6:13" ht="11.25">
      <c r="F90" s="10"/>
      <c r="G90" s="10"/>
      <c r="M90" s="9"/>
    </row>
    <row r="91" spans="6:7" ht="11.25">
      <c r="F91" s="10"/>
      <c r="G91" s="10"/>
    </row>
    <row r="92" spans="6:7" ht="11.25">
      <c r="F92" s="10"/>
      <c r="G92" s="10"/>
    </row>
    <row r="93" spans="6:7" ht="11.25">
      <c r="F93" s="10"/>
      <c r="G93" s="10"/>
    </row>
    <row r="94" spans="5:7" ht="11.25">
      <c r="E94" s="27"/>
      <c r="F94" s="10"/>
      <c r="G94" s="10"/>
    </row>
    <row r="95" spans="6:7" ht="11.25">
      <c r="F95" s="10"/>
      <c r="G95" s="10"/>
    </row>
    <row r="96" spans="6:7" ht="11.25">
      <c r="F96" s="10"/>
      <c r="G96" s="10"/>
    </row>
    <row r="97" spans="6:7" ht="11.25">
      <c r="F97" s="10"/>
      <c r="G97" s="10"/>
    </row>
    <row r="98" spans="6:7" ht="11.25">
      <c r="F98" s="10"/>
      <c r="G98" s="10"/>
    </row>
    <row r="99" spans="6:7" ht="11.25">
      <c r="F99" s="10"/>
      <c r="G99" s="10"/>
    </row>
    <row r="100" spans="6:7" ht="11.25">
      <c r="F100" s="10"/>
      <c r="G100" s="10"/>
    </row>
    <row r="101" spans="6:7" ht="11.25">
      <c r="F101" s="10"/>
      <c r="G101" s="10"/>
    </row>
    <row r="102" spans="6:7" ht="11.25">
      <c r="F102" s="10"/>
      <c r="G102" s="10"/>
    </row>
    <row r="103" spans="6:7" ht="11.25">
      <c r="F103" s="10"/>
      <c r="G103" s="10"/>
    </row>
    <row r="104" spans="6:7" ht="11.25">
      <c r="F104" s="10"/>
      <c r="G104" s="10"/>
    </row>
    <row r="105" spans="6:7" ht="11.25">
      <c r="F105" s="10"/>
      <c r="G105" s="10"/>
    </row>
    <row r="106" spans="6:7" ht="11.25">
      <c r="F106" s="10"/>
      <c r="G106" s="10"/>
    </row>
    <row r="107" spans="6:7" ht="11.25">
      <c r="F107" s="10"/>
      <c r="G107" s="10"/>
    </row>
    <row r="108" spans="6:7" ht="11.25">
      <c r="F108" s="10"/>
      <c r="G108" s="10"/>
    </row>
    <row r="109" spans="6:7" ht="11.25">
      <c r="F109" s="10"/>
      <c r="G109" s="10"/>
    </row>
    <row r="110" spans="6:7" ht="11.25">
      <c r="F110" s="10"/>
      <c r="G110" s="10"/>
    </row>
    <row r="111" spans="6:7" ht="11.25">
      <c r="F111" s="10"/>
      <c r="G111" s="10"/>
    </row>
    <row r="112" spans="6:7" ht="11.25">
      <c r="F112" s="10"/>
      <c r="G112" s="10"/>
    </row>
    <row r="113" spans="6:7" ht="11.25">
      <c r="F113" s="10"/>
      <c r="G113" s="10"/>
    </row>
    <row r="114" spans="6:7" ht="11.25">
      <c r="F114" s="10"/>
      <c r="G114" s="10"/>
    </row>
    <row r="115" spans="6:7" ht="11.25">
      <c r="F115" s="10"/>
      <c r="G115" s="10"/>
    </row>
    <row r="116" spans="6:7" ht="11.25">
      <c r="F116" s="10"/>
      <c r="G116" s="10"/>
    </row>
    <row r="117" spans="6:7" ht="11.25">
      <c r="F117" s="10"/>
      <c r="G117" s="10"/>
    </row>
    <row r="118" spans="6:7" ht="11.25">
      <c r="F118" s="10"/>
      <c r="G118" s="10"/>
    </row>
    <row r="119" spans="6:7" ht="11.25">
      <c r="F119" s="10"/>
      <c r="G119" s="10"/>
    </row>
    <row r="120" spans="6:7" ht="11.25">
      <c r="F120" s="10"/>
      <c r="G120" s="10"/>
    </row>
    <row r="121" spans="6:7" ht="11.25">
      <c r="F121" s="10"/>
      <c r="G121" s="10"/>
    </row>
    <row r="122" spans="6:7" ht="11.25">
      <c r="F122" s="10"/>
      <c r="G122" s="10"/>
    </row>
    <row r="123" spans="6:7" ht="11.25">
      <c r="F123" s="10"/>
      <c r="G123" s="10"/>
    </row>
    <row r="124" spans="6:7" ht="11.25">
      <c r="F124" s="10"/>
      <c r="G124" s="10"/>
    </row>
    <row r="125" spans="6:7" ht="11.25">
      <c r="F125" s="10"/>
      <c r="G125" s="10"/>
    </row>
    <row r="126" spans="6:7" ht="11.25">
      <c r="F126" s="10"/>
      <c r="G126" s="10"/>
    </row>
    <row r="127" spans="6:7" ht="11.25">
      <c r="F127" s="10"/>
      <c r="G127" s="10"/>
    </row>
    <row r="128" spans="6:7" ht="11.25">
      <c r="F128" s="10"/>
      <c r="G128" s="10"/>
    </row>
    <row r="129" spans="6:7" ht="11.25">
      <c r="F129" s="10"/>
      <c r="G129" s="10"/>
    </row>
    <row r="130" spans="6:7" ht="11.25">
      <c r="F130" s="10"/>
      <c r="G130" s="10"/>
    </row>
    <row r="131" spans="6:7" ht="11.25">
      <c r="F131" s="10"/>
      <c r="G131" s="10"/>
    </row>
    <row r="132" spans="6:7" ht="11.25">
      <c r="F132" s="10"/>
      <c r="G132" s="10"/>
    </row>
    <row r="133" spans="6:7" ht="11.25">
      <c r="F133" s="10"/>
      <c r="G133" s="10"/>
    </row>
    <row r="134" spans="6:7" ht="11.25">
      <c r="F134" s="10"/>
      <c r="G134" s="10"/>
    </row>
    <row r="135" spans="6:7" ht="11.25">
      <c r="F135" s="10"/>
      <c r="G135" s="10"/>
    </row>
    <row r="136" spans="6:7" ht="11.25">
      <c r="F136" s="10"/>
      <c r="G136" s="10"/>
    </row>
    <row r="137" spans="6:7" ht="11.25">
      <c r="F137" s="10"/>
      <c r="G137" s="10"/>
    </row>
    <row r="138" spans="6:7" ht="11.25">
      <c r="F138" s="10"/>
      <c r="G138" s="10"/>
    </row>
    <row r="139" spans="6:7" ht="11.25">
      <c r="F139" s="10"/>
      <c r="G139" s="10"/>
    </row>
    <row r="140" spans="6:7" ht="11.25">
      <c r="F140" s="10"/>
      <c r="G140" s="10"/>
    </row>
    <row r="141" spans="6:7" ht="11.25">
      <c r="F141" s="10"/>
      <c r="G141" s="10"/>
    </row>
    <row r="142" spans="6:7" ht="11.25">
      <c r="F142" s="10"/>
      <c r="G142" s="10"/>
    </row>
    <row r="143" spans="6:7" ht="11.25">
      <c r="F143" s="10"/>
      <c r="G143" s="10"/>
    </row>
    <row r="144" spans="6:7" ht="11.25">
      <c r="F144" s="10"/>
      <c r="G144" s="10"/>
    </row>
    <row r="145" spans="6:7" ht="11.25">
      <c r="F145" s="10"/>
      <c r="G145" s="10"/>
    </row>
    <row r="146" spans="6:7" ht="11.25">
      <c r="F146" s="10"/>
      <c r="G146" s="10"/>
    </row>
    <row r="147" spans="6:7" ht="11.25">
      <c r="F147" s="10"/>
      <c r="G147" s="10"/>
    </row>
    <row r="148" spans="6:7" ht="11.25">
      <c r="F148" s="10"/>
      <c r="G148" s="10"/>
    </row>
    <row r="149" spans="6:7" ht="11.25">
      <c r="F149" s="10"/>
      <c r="G149" s="10"/>
    </row>
    <row r="150" spans="6:7" ht="11.25">
      <c r="F150" s="10"/>
      <c r="G150" s="10"/>
    </row>
    <row r="151" spans="6:7" ht="11.25">
      <c r="F151" s="10"/>
      <c r="G151" s="10"/>
    </row>
    <row r="152" spans="6:7" ht="11.25">
      <c r="F152" s="10"/>
      <c r="G152" s="10"/>
    </row>
    <row r="153" spans="6:7" ht="11.25">
      <c r="F153" s="10"/>
      <c r="G153" s="10"/>
    </row>
    <row r="154" spans="6:7" ht="11.25">
      <c r="F154" s="10"/>
      <c r="G154" s="10"/>
    </row>
    <row r="155" spans="6:7" ht="11.25">
      <c r="F155" s="10"/>
      <c r="G155" s="10"/>
    </row>
    <row r="156" spans="6:7" ht="11.25">
      <c r="F156" s="10"/>
      <c r="G156" s="10"/>
    </row>
    <row r="157" spans="6:7" ht="11.25">
      <c r="F157" s="10"/>
      <c r="G157" s="10"/>
    </row>
    <row r="158" spans="6:7" ht="11.25">
      <c r="F158" s="10"/>
      <c r="G158" s="10"/>
    </row>
    <row r="159" spans="6:7" ht="11.25">
      <c r="F159" s="10"/>
      <c r="G159" s="10"/>
    </row>
    <row r="160" spans="6:7" ht="11.25">
      <c r="F160" s="10"/>
      <c r="G160" s="10"/>
    </row>
    <row r="161" spans="6:7" ht="11.25">
      <c r="F161" s="10"/>
      <c r="G161" s="10"/>
    </row>
    <row r="162" spans="6:7" ht="11.25">
      <c r="F162" s="10"/>
      <c r="G162" s="10"/>
    </row>
    <row r="163" spans="6:7" ht="11.25">
      <c r="F163" s="10"/>
      <c r="G163" s="10"/>
    </row>
    <row r="164" spans="6:7" ht="11.25">
      <c r="F164" s="10"/>
      <c r="G164" s="10"/>
    </row>
    <row r="165" spans="6:7" ht="11.25">
      <c r="F165" s="10"/>
      <c r="G165" s="10"/>
    </row>
    <row r="166" spans="6:7" ht="11.25">
      <c r="F166" s="10"/>
      <c r="G166" s="10"/>
    </row>
    <row r="167" spans="6:7" ht="11.25">
      <c r="F167" s="10"/>
      <c r="G167" s="10"/>
    </row>
    <row r="168" spans="6:7" ht="11.25">
      <c r="F168" s="10"/>
      <c r="G168" s="10"/>
    </row>
    <row r="169" spans="6:7" ht="11.25">
      <c r="F169" s="10"/>
      <c r="G169" s="10"/>
    </row>
    <row r="170" spans="6:7" ht="11.25">
      <c r="F170" s="10"/>
      <c r="G170" s="10"/>
    </row>
    <row r="171" spans="6:7" ht="11.25">
      <c r="F171" s="10"/>
      <c r="G171" s="10"/>
    </row>
    <row r="172" spans="6:7" ht="11.25">
      <c r="F172" s="10"/>
      <c r="G172" s="10"/>
    </row>
    <row r="173" spans="6:7" ht="11.25">
      <c r="F173" s="10"/>
      <c r="G173" s="10"/>
    </row>
    <row r="174" spans="6:7" ht="11.25">
      <c r="F174" s="10"/>
      <c r="G174" s="10"/>
    </row>
    <row r="175" spans="6:7" ht="11.25">
      <c r="F175" s="10"/>
      <c r="G175" s="10"/>
    </row>
    <row r="176" spans="6:7" ht="11.25">
      <c r="F176" s="10"/>
      <c r="G176" s="10"/>
    </row>
    <row r="177" spans="6:7" ht="11.25">
      <c r="F177" s="10"/>
      <c r="G177" s="10"/>
    </row>
    <row r="178" spans="6:7" ht="11.25">
      <c r="F178" s="10"/>
      <c r="G178" s="10"/>
    </row>
    <row r="179" spans="6:7" ht="11.25">
      <c r="F179" s="10"/>
      <c r="G179" s="10"/>
    </row>
    <row r="180" spans="6:7" ht="11.25">
      <c r="F180" s="10"/>
      <c r="G180" s="10"/>
    </row>
    <row r="181" spans="6:7" ht="11.25">
      <c r="F181" s="10"/>
      <c r="G181" s="10"/>
    </row>
    <row r="182" spans="6:7" ht="11.25">
      <c r="F182" s="10"/>
      <c r="G182" s="10"/>
    </row>
    <row r="183" spans="6:7" ht="11.25">
      <c r="F183" s="10"/>
      <c r="G183" s="10"/>
    </row>
    <row r="184" spans="6:7" ht="11.25">
      <c r="F184" s="10"/>
      <c r="G184" s="10"/>
    </row>
    <row r="185" spans="6:7" ht="11.25">
      <c r="F185" s="10"/>
      <c r="G185" s="10"/>
    </row>
    <row r="186" spans="6:7" ht="11.25">
      <c r="F186" s="10"/>
      <c r="G186" s="10"/>
    </row>
    <row r="187" spans="6:7" ht="11.25">
      <c r="F187" s="10"/>
      <c r="G187" s="10"/>
    </row>
    <row r="188" spans="6:7" ht="11.25">
      <c r="F188" s="10"/>
      <c r="G188" s="10"/>
    </row>
    <row r="189" spans="6:7" ht="11.25">
      <c r="F189" s="10"/>
      <c r="G189" s="10"/>
    </row>
    <row r="190" spans="6:7" ht="11.25">
      <c r="F190" s="10"/>
      <c r="G190" s="10"/>
    </row>
    <row r="191" spans="6:7" ht="11.25">
      <c r="F191" s="10"/>
      <c r="G191" s="10"/>
    </row>
    <row r="192" spans="6:7" ht="11.25">
      <c r="F192" s="10"/>
      <c r="G192" s="10"/>
    </row>
    <row r="193" spans="6:7" ht="11.25">
      <c r="F193" s="10"/>
      <c r="G193" s="10"/>
    </row>
    <row r="194" spans="6:7" ht="11.25">
      <c r="F194" s="10"/>
      <c r="G194" s="10"/>
    </row>
    <row r="195" spans="6:7" ht="11.25">
      <c r="F195" s="10"/>
      <c r="G195" s="10"/>
    </row>
    <row r="196" spans="6:7" ht="11.25">
      <c r="F196" s="10"/>
      <c r="G196" s="10"/>
    </row>
    <row r="197" spans="6:7" ht="11.25">
      <c r="F197" s="10"/>
      <c r="G197" s="10"/>
    </row>
    <row r="198" spans="6:7" ht="11.25">
      <c r="F198" s="10"/>
      <c r="G198" s="10"/>
    </row>
    <row r="199" spans="6:7" ht="11.25">
      <c r="F199" s="10"/>
      <c r="G199" s="10"/>
    </row>
    <row r="200" spans="6:7" ht="11.25">
      <c r="F200" s="10"/>
      <c r="G200" s="10"/>
    </row>
    <row r="201" spans="6:7" ht="11.25">
      <c r="F201" s="10"/>
      <c r="G201" s="10"/>
    </row>
    <row r="202" spans="6:7" ht="11.25">
      <c r="F202" s="10"/>
      <c r="G202" s="10"/>
    </row>
    <row r="203" spans="6:7" ht="11.25">
      <c r="F203" s="10"/>
      <c r="G203" s="10"/>
    </row>
    <row r="204" spans="6:7" ht="11.25">
      <c r="F204" s="10"/>
      <c r="G204" s="10"/>
    </row>
    <row r="205" spans="6:7" ht="11.25">
      <c r="F205" s="10"/>
      <c r="G205" s="10"/>
    </row>
    <row r="206" spans="6:7" ht="11.25">
      <c r="F206" s="10"/>
      <c r="G206" s="10"/>
    </row>
    <row r="207" spans="6:7" ht="11.25">
      <c r="F207" s="10"/>
      <c r="G207" s="10"/>
    </row>
    <row r="208" spans="6:7" ht="11.25">
      <c r="F208" s="10"/>
      <c r="G208" s="10"/>
    </row>
    <row r="209" spans="6:7" ht="11.25">
      <c r="F209" s="10"/>
      <c r="G209" s="10"/>
    </row>
    <row r="210" spans="6:7" ht="11.25">
      <c r="F210" s="10"/>
      <c r="G210" s="10"/>
    </row>
    <row r="211" spans="6:7" ht="11.25">
      <c r="F211" s="10"/>
      <c r="G211" s="10"/>
    </row>
    <row r="212" spans="6:7" ht="11.25">
      <c r="F212" s="10"/>
      <c r="G212" s="10"/>
    </row>
    <row r="213" spans="6:7" ht="11.25">
      <c r="F213" s="10"/>
      <c r="G213" s="10"/>
    </row>
    <row r="214" spans="6:7" ht="11.25">
      <c r="F214" s="10"/>
      <c r="G214" s="10"/>
    </row>
    <row r="215" spans="6:7" ht="11.25">
      <c r="F215" s="10"/>
      <c r="G215" s="10"/>
    </row>
    <row r="216" spans="6:7" ht="11.25">
      <c r="F216" s="10"/>
      <c r="G216" s="10"/>
    </row>
    <row r="217" spans="6:7" ht="11.25">
      <c r="F217" s="10"/>
      <c r="G217" s="10"/>
    </row>
    <row r="218" spans="6:7" ht="11.25">
      <c r="F218" s="10"/>
      <c r="G218" s="10"/>
    </row>
    <row r="219" spans="6:7" ht="11.25">
      <c r="F219" s="10"/>
      <c r="G219" s="10"/>
    </row>
    <row r="220" spans="6:7" ht="11.25">
      <c r="F220" s="10"/>
      <c r="G220" s="10"/>
    </row>
    <row r="221" spans="6:7" ht="11.25">
      <c r="F221" s="10"/>
      <c r="G221" s="10"/>
    </row>
    <row r="222" spans="6:7" ht="11.25">
      <c r="F222" s="10"/>
      <c r="G222" s="10"/>
    </row>
    <row r="223" spans="6:7" ht="11.25">
      <c r="F223" s="10"/>
      <c r="G223" s="10"/>
    </row>
    <row r="224" spans="6:7" ht="11.25">
      <c r="F224" s="10"/>
      <c r="G224" s="10"/>
    </row>
    <row r="225" spans="6:7" ht="11.25">
      <c r="F225" s="10"/>
      <c r="G225" s="10"/>
    </row>
    <row r="226" spans="6:7" ht="11.25">
      <c r="F226" s="10"/>
      <c r="G226" s="10"/>
    </row>
    <row r="227" spans="6:7" ht="11.25">
      <c r="F227" s="10"/>
      <c r="G227" s="10"/>
    </row>
    <row r="228" spans="6:7" ht="11.25">
      <c r="F228" s="10"/>
      <c r="G228" s="10"/>
    </row>
    <row r="229" spans="6:7" ht="11.25">
      <c r="F229" s="10"/>
      <c r="G229" s="10"/>
    </row>
    <row r="230" spans="6:7" ht="11.25">
      <c r="F230" s="10"/>
      <c r="G230" s="10"/>
    </row>
    <row r="231" spans="6:7" ht="11.25">
      <c r="F231" s="10"/>
      <c r="G231" s="10"/>
    </row>
    <row r="232" spans="6:7" ht="11.25">
      <c r="F232" s="10"/>
      <c r="G232" s="10"/>
    </row>
    <row r="233" spans="6:7" ht="11.25">
      <c r="F233" s="10"/>
      <c r="G233" s="10"/>
    </row>
    <row r="234" spans="6:7" ht="11.25">
      <c r="F234" s="10"/>
      <c r="G234" s="10"/>
    </row>
    <row r="235" spans="6:7" ht="11.25">
      <c r="F235" s="10"/>
      <c r="G235" s="10"/>
    </row>
    <row r="236" spans="6:7" ht="11.25">
      <c r="F236" s="10"/>
      <c r="G236" s="10"/>
    </row>
    <row r="237" spans="6:7" ht="11.25">
      <c r="F237" s="10"/>
      <c r="G237" s="10"/>
    </row>
    <row r="238" spans="6:7" ht="11.25">
      <c r="F238" s="10"/>
      <c r="G238" s="10"/>
    </row>
    <row r="239" spans="6:7" ht="11.25">
      <c r="F239" s="10"/>
      <c r="G239" s="10"/>
    </row>
    <row r="240" spans="6:7" ht="11.25">
      <c r="F240" s="10"/>
      <c r="G240" s="10"/>
    </row>
    <row r="241" spans="6:7" ht="11.25">
      <c r="F241" s="10"/>
      <c r="G241" s="10"/>
    </row>
    <row r="242" spans="6:7" ht="11.25">
      <c r="F242" s="10"/>
      <c r="G242" s="10"/>
    </row>
    <row r="243" spans="6:7" ht="11.25">
      <c r="F243" s="10"/>
      <c r="G243" s="10"/>
    </row>
    <row r="244" spans="6:7" ht="11.25">
      <c r="F244" s="10"/>
      <c r="G244" s="10"/>
    </row>
    <row r="245" spans="6:7" ht="11.25">
      <c r="F245" s="10"/>
      <c r="G245" s="10"/>
    </row>
    <row r="246" spans="6:7" ht="11.25">
      <c r="F246" s="10"/>
      <c r="G246" s="10"/>
    </row>
    <row r="247" spans="6:7" ht="11.25">
      <c r="F247" s="10"/>
      <c r="G247" s="10"/>
    </row>
    <row r="248" spans="6:7" ht="11.25">
      <c r="F248" s="10"/>
      <c r="G248" s="10"/>
    </row>
    <row r="249" spans="6:7" ht="11.25">
      <c r="F249" s="10"/>
      <c r="G249" s="10"/>
    </row>
    <row r="250" spans="6:7" ht="11.25">
      <c r="F250" s="10"/>
      <c r="G250" s="10"/>
    </row>
    <row r="251" spans="6:7" ht="11.25">
      <c r="F251" s="10"/>
      <c r="G251" s="10"/>
    </row>
    <row r="252" spans="6:7" ht="11.25">
      <c r="F252" s="10"/>
      <c r="G252" s="10"/>
    </row>
    <row r="253" spans="6:7" ht="11.25">
      <c r="F253" s="10"/>
      <c r="G253" s="10"/>
    </row>
    <row r="254" spans="6:7" ht="11.25">
      <c r="F254" s="10"/>
      <c r="G254" s="10"/>
    </row>
    <row r="255" spans="6:7" ht="11.25">
      <c r="F255" s="10"/>
      <c r="G255" s="10"/>
    </row>
    <row r="256" spans="6:7" ht="11.25">
      <c r="F256" s="10"/>
      <c r="G256" s="10"/>
    </row>
    <row r="257" spans="6:7" ht="11.25">
      <c r="F257" s="10"/>
      <c r="G257" s="10"/>
    </row>
    <row r="258" spans="6:7" ht="11.25">
      <c r="F258" s="10"/>
      <c r="G258" s="10"/>
    </row>
    <row r="259" spans="6:7" ht="11.25">
      <c r="F259" s="10"/>
      <c r="G259" s="10"/>
    </row>
    <row r="260" spans="6:7" ht="11.25">
      <c r="F260" s="10"/>
      <c r="G260" s="10"/>
    </row>
    <row r="261" spans="6:7" ht="11.25">
      <c r="F261" s="10"/>
      <c r="G261" s="10"/>
    </row>
    <row r="262" spans="6:7" ht="11.25">
      <c r="F262" s="10"/>
      <c r="G262" s="10"/>
    </row>
    <row r="263" spans="6:7" ht="11.25">
      <c r="F263" s="10"/>
      <c r="G263" s="10"/>
    </row>
    <row r="264" spans="6:7" ht="11.25">
      <c r="F264" s="10"/>
      <c r="G264" s="10"/>
    </row>
    <row r="265" spans="6:7" ht="11.25">
      <c r="F265" s="10"/>
      <c r="G265" s="10"/>
    </row>
    <row r="266" spans="6:7" ht="11.25">
      <c r="F266" s="10"/>
      <c r="G266" s="10"/>
    </row>
    <row r="267" spans="6:7" ht="11.25">
      <c r="F267" s="10"/>
      <c r="G267" s="10"/>
    </row>
    <row r="268" spans="6:7" ht="11.25">
      <c r="F268" s="10"/>
      <c r="G268" s="10"/>
    </row>
    <row r="269" spans="6:7" ht="11.25">
      <c r="F269" s="10"/>
      <c r="G269" s="10"/>
    </row>
    <row r="270" spans="6:7" ht="11.25">
      <c r="F270" s="10"/>
      <c r="G270" s="10"/>
    </row>
    <row r="271" spans="6:7" ht="11.25">
      <c r="F271" s="10"/>
      <c r="G271" s="10"/>
    </row>
    <row r="272" spans="6:7" ht="11.25">
      <c r="F272" s="10"/>
      <c r="G272" s="10"/>
    </row>
    <row r="273" spans="6:7" ht="11.25">
      <c r="F273" s="10"/>
      <c r="G273" s="10"/>
    </row>
    <row r="274" spans="6:7" ht="11.25">
      <c r="F274" s="10"/>
      <c r="G274" s="10"/>
    </row>
    <row r="275" spans="6:7" ht="11.25">
      <c r="F275" s="10"/>
      <c r="G275" s="10"/>
    </row>
    <row r="276" spans="6:7" ht="11.25">
      <c r="F276" s="10"/>
      <c r="G276" s="10"/>
    </row>
    <row r="277" spans="6:7" ht="11.25">
      <c r="F277" s="10"/>
      <c r="G277" s="10"/>
    </row>
    <row r="278" spans="6:7" ht="11.25">
      <c r="F278" s="10"/>
      <c r="G278" s="10"/>
    </row>
    <row r="279" spans="6:7" ht="11.25">
      <c r="F279" s="10"/>
      <c r="G279" s="10"/>
    </row>
    <row r="280" spans="6:7" ht="11.25">
      <c r="F280" s="10"/>
      <c r="G280" s="10"/>
    </row>
    <row r="281" spans="6:7" ht="11.25">
      <c r="F281" s="10"/>
      <c r="G281" s="10"/>
    </row>
    <row r="282" spans="6:7" ht="11.25">
      <c r="F282" s="10"/>
      <c r="G282" s="10"/>
    </row>
    <row r="283" spans="6:7" ht="11.25">
      <c r="F283" s="10"/>
      <c r="G283" s="10"/>
    </row>
    <row r="284" spans="6:7" ht="11.25">
      <c r="F284" s="10"/>
      <c r="G284" s="10"/>
    </row>
    <row r="285" spans="6:7" ht="11.25">
      <c r="F285" s="10"/>
      <c r="G285" s="10"/>
    </row>
    <row r="286" spans="6:7" ht="11.25">
      <c r="F286" s="10"/>
      <c r="G286" s="10"/>
    </row>
    <row r="287" spans="6:7" ht="11.25">
      <c r="F287" s="10"/>
      <c r="G287" s="10"/>
    </row>
    <row r="288" spans="6:7" ht="11.25">
      <c r="F288" s="10"/>
      <c r="G288" s="10"/>
    </row>
    <row r="289" spans="6:7" ht="11.25">
      <c r="F289" s="10"/>
      <c r="G289" s="10"/>
    </row>
    <row r="290" spans="6:7" ht="11.25">
      <c r="F290" s="10"/>
      <c r="G290" s="10"/>
    </row>
    <row r="291" spans="6:7" ht="11.25">
      <c r="F291" s="10"/>
      <c r="G291" s="10"/>
    </row>
    <row r="292" spans="6:7" ht="11.25">
      <c r="F292" s="10"/>
      <c r="G292" s="10"/>
    </row>
    <row r="293" spans="6:7" ht="11.25">
      <c r="F293" s="10"/>
      <c r="G293" s="10"/>
    </row>
    <row r="294" spans="6:7" ht="11.25">
      <c r="F294" s="10"/>
      <c r="G294" s="10"/>
    </row>
    <row r="295" spans="6:7" ht="11.25">
      <c r="F295" s="10"/>
      <c r="G295" s="10"/>
    </row>
    <row r="296" spans="6:7" ht="11.25">
      <c r="F296" s="10"/>
      <c r="G296" s="10"/>
    </row>
    <row r="297" spans="6:7" ht="11.25">
      <c r="F297" s="10"/>
      <c r="G297" s="10"/>
    </row>
    <row r="298" spans="6:7" ht="11.25">
      <c r="F298" s="10"/>
      <c r="G298" s="10"/>
    </row>
    <row r="299" spans="6:7" ht="11.25">
      <c r="F299" s="10"/>
      <c r="G299" s="10"/>
    </row>
    <row r="300" spans="6:7" ht="11.25">
      <c r="F300" s="10"/>
      <c r="G300" s="10"/>
    </row>
    <row r="301" spans="6:7" ht="11.25">
      <c r="F301" s="10"/>
      <c r="G301" s="10"/>
    </row>
    <row r="302" spans="6:7" ht="11.25">
      <c r="F302" s="10"/>
      <c r="G302" s="10"/>
    </row>
    <row r="303" spans="6:7" ht="11.25">
      <c r="F303" s="10"/>
      <c r="G303" s="10"/>
    </row>
    <row r="304" spans="6:7" ht="11.25">
      <c r="F304" s="10"/>
      <c r="G304" s="10"/>
    </row>
    <row r="305" spans="6:7" ht="11.25">
      <c r="F305" s="10"/>
      <c r="G305" s="10"/>
    </row>
    <row r="306" spans="6:7" ht="11.25">
      <c r="F306" s="10"/>
      <c r="G306" s="10"/>
    </row>
    <row r="307" spans="6:7" ht="11.25">
      <c r="F307" s="10"/>
      <c r="G307" s="10"/>
    </row>
    <row r="308" spans="6:7" ht="11.25">
      <c r="F308" s="10"/>
      <c r="G308" s="10"/>
    </row>
    <row r="309" spans="6:7" ht="11.25">
      <c r="F309" s="10"/>
      <c r="G309" s="10"/>
    </row>
    <row r="310" spans="6:7" ht="11.25">
      <c r="F310" s="10"/>
      <c r="G310" s="10"/>
    </row>
    <row r="311" spans="6:7" ht="11.25">
      <c r="F311" s="10"/>
      <c r="G311" s="10"/>
    </row>
    <row r="312" spans="6:7" ht="11.25">
      <c r="F312" s="10"/>
      <c r="G312" s="10"/>
    </row>
    <row r="313" spans="6:7" ht="11.25">
      <c r="F313" s="10"/>
      <c r="G313" s="10"/>
    </row>
    <row r="314" spans="6:7" ht="11.25">
      <c r="F314" s="10"/>
      <c r="G314" s="10"/>
    </row>
    <row r="315" spans="6:7" ht="11.25">
      <c r="F315" s="10"/>
      <c r="G315" s="10"/>
    </row>
    <row r="316" spans="6:7" ht="11.25">
      <c r="F316" s="10"/>
      <c r="G316" s="10"/>
    </row>
    <row r="317" spans="6:7" ht="11.25">
      <c r="F317" s="10"/>
      <c r="G317" s="10"/>
    </row>
    <row r="318" spans="6:7" ht="11.25">
      <c r="F318" s="10"/>
      <c r="G318" s="10"/>
    </row>
    <row r="319" spans="6:7" ht="11.25">
      <c r="F319" s="10"/>
      <c r="G319" s="10"/>
    </row>
    <row r="320" spans="6:7" ht="11.25">
      <c r="F320" s="10"/>
      <c r="G320" s="10"/>
    </row>
    <row r="321" spans="6:7" ht="11.25">
      <c r="F321" s="10"/>
      <c r="G321" s="10"/>
    </row>
    <row r="322" spans="6:7" ht="11.25">
      <c r="F322" s="10"/>
      <c r="G322" s="10"/>
    </row>
    <row r="323" spans="6:7" ht="11.25">
      <c r="F323" s="10"/>
      <c r="G323" s="10"/>
    </row>
    <row r="324" spans="6:7" ht="11.25">
      <c r="F324" s="10"/>
      <c r="G324" s="10"/>
    </row>
    <row r="325" spans="6:7" ht="11.25">
      <c r="F325" s="10"/>
      <c r="G325" s="10"/>
    </row>
    <row r="326" spans="6:7" ht="11.25">
      <c r="F326" s="10"/>
      <c r="G326" s="10"/>
    </row>
    <row r="327" spans="6:7" ht="11.25">
      <c r="F327" s="10"/>
      <c r="G327" s="10"/>
    </row>
    <row r="328" spans="6:7" ht="11.25">
      <c r="F328" s="10"/>
      <c r="G328" s="10"/>
    </row>
    <row r="329" spans="6:7" ht="11.25">
      <c r="F329" s="10"/>
      <c r="G329" s="10"/>
    </row>
    <row r="330" spans="6:7" ht="11.25">
      <c r="F330" s="10"/>
      <c r="G330" s="10"/>
    </row>
    <row r="331" spans="6:7" ht="11.25">
      <c r="F331" s="10"/>
      <c r="G331" s="10"/>
    </row>
    <row r="332" spans="6:7" ht="11.25">
      <c r="F332" s="10"/>
      <c r="G332" s="10"/>
    </row>
    <row r="333" spans="6:7" ht="11.25">
      <c r="F333" s="10"/>
      <c r="G333" s="10"/>
    </row>
    <row r="334" spans="6:7" ht="11.25">
      <c r="F334" s="10"/>
      <c r="G334" s="10"/>
    </row>
    <row r="335" spans="6:7" ht="11.25">
      <c r="F335" s="10"/>
      <c r="G335" s="10"/>
    </row>
    <row r="336" spans="6:7" ht="11.25">
      <c r="F336" s="10"/>
      <c r="G336" s="10"/>
    </row>
    <row r="337" spans="6:7" ht="11.25">
      <c r="F337" s="10"/>
      <c r="G337" s="10"/>
    </row>
    <row r="338" spans="6:7" ht="11.25">
      <c r="F338" s="10"/>
      <c r="G338" s="10"/>
    </row>
    <row r="339" spans="6:7" ht="11.25">
      <c r="F339" s="10"/>
      <c r="G339" s="10"/>
    </row>
    <row r="340" spans="6:7" ht="11.25">
      <c r="F340" s="10"/>
      <c r="G340" s="10"/>
    </row>
    <row r="341" spans="6:7" ht="11.25">
      <c r="F341" s="10"/>
      <c r="G341" s="10"/>
    </row>
    <row r="342" spans="6:7" ht="11.25">
      <c r="F342" s="10"/>
      <c r="G342" s="10"/>
    </row>
    <row r="343" spans="6:7" ht="11.25">
      <c r="F343" s="10"/>
      <c r="G343" s="10"/>
    </row>
    <row r="344" spans="6:7" ht="11.25">
      <c r="F344" s="10"/>
      <c r="G344" s="10"/>
    </row>
    <row r="345" spans="6:7" ht="11.25">
      <c r="F345" s="10"/>
      <c r="G345" s="10"/>
    </row>
    <row r="346" spans="6:7" ht="11.25">
      <c r="F346" s="10"/>
      <c r="G346" s="10"/>
    </row>
    <row r="347" spans="6:7" ht="11.25">
      <c r="F347" s="10"/>
      <c r="G347" s="10"/>
    </row>
    <row r="348" spans="6:7" ht="11.25">
      <c r="F348" s="10"/>
      <c r="G348" s="10"/>
    </row>
    <row r="349" spans="6:7" ht="11.25">
      <c r="F349" s="10"/>
      <c r="G349" s="10"/>
    </row>
    <row r="350" spans="6:7" ht="11.25">
      <c r="F350" s="10"/>
      <c r="G350" s="10"/>
    </row>
    <row r="351" spans="6:7" ht="11.25">
      <c r="F351" s="10"/>
      <c r="G351" s="10"/>
    </row>
    <row r="352" spans="6:7" ht="11.25">
      <c r="F352" s="10"/>
      <c r="G352" s="10"/>
    </row>
    <row r="353" spans="6:7" ht="11.25">
      <c r="F353" s="10"/>
      <c r="G353" s="10"/>
    </row>
    <row r="354" spans="6:7" ht="11.25">
      <c r="F354" s="10"/>
      <c r="G354" s="10"/>
    </row>
    <row r="355" spans="6:7" ht="11.25">
      <c r="F355" s="10"/>
      <c r="G355" s="10"/>
    </row>
    <row r="356" spans="6:7" ht="11.25">
      <c r="F356" s="10"/>
      <c r="G356" s="10"/>
    </row>
    <row r="357" spans="6:7" ht="11.25">
      <c r="F357" s="10"/>
      <c r="G357" s="10"/>
    </row>
    <row r="358" spans="6:7" ht="11.25">
      <c r="F358" s="10"/>
      <c r="G358" s="10"/>
    </row>
    <row r="359" spans="6:7" ht="11.25">
      <c r="F359" s="10"/>
      <c r="G359" s="10"/>
    </row>
    <row r="360" spans="6:7" ht="11.25">
      <c r="F360" s="10"/>
      <c r="G360" s="10"/>
    </row>
    <row r="361" spans="6:7" ht="11.25">
      <c r="F361" s="10"/>
      <c r="G361" s="10"/>
    </row>
    <row r="362" spans="6:7" ht="11.25">
      <c r="F362" s="10"/>
      <c r="G362" s="10"/>
    </row>
    <row r="363" spans="6:7" ht="11.25">
      <c r="F363" s="10"/>
      <c r="G363" s="10"/>
    </row>
    <row r="364" spans="6:7" ht="11.25">
      <c r="F364" s="10"/>
      <c r="G364" s="10"/>
    </row>
    <row r="365" spans="6:7" ht="11.25">
      <c r="F365" s="10"/>
      <c r="G365" s="10"/>
    </row>
    <row r="366" spans="6:7" ht="11.25">
      <c r="F366" s="10"/>
      <c r="G366" s="10"/>
    </row>
    <row r="367" spans="6:7" ht="11.25">
      <c r="F367" s="10"/>
      <c r="G367" s="10"/>
    </row>
    <row r="368" spans="6:7" ht="11.25">
      <c r="F368" s="10"/>
      <c r="G368" s="10"/>
    </row>
    <row r="369" spans="6:7" ht="11.25">
      <c r="F369" s="10"/>
      <c r="G369" s="10"/>
    </row>
    <row r="370" spans="6:7" ht="11.25">
      <c r="F370" s="10"/>
      <c r="G370" s="10"/>
    </row>
    <row r="371" spans="6:7" ht="11.25">
      <c r="F371" s="10"/>
      <c r="G371" s="10"/>
    </row>
    <row r="372" spans="6:7" ht="11.25">
      <c r="F372" s="10"/>
      <c r="G372" s="10"/>
    </row>
    <row r="373" spans="6:7" ht="11.25">
      <c r="F373" s="10"/>
      <c r="G373" s="10"/>
    </row>
    <row r="374" spans="6:7" ht="11.25">
      <c r="F374" s="10"/>
      <c r="G374" s="10"/>
    </row>
    <row r="375" spans="6:7" ht="11.25">
      <c r="F375" s="10"/>
      <c r="G375" s="10"/>
    </row>
    <row r="376" spans="6:7" ht="11.25">
      <c r="F376" s="10"/>
      <c r="G376" s="10"/>
    </row>
    <row r="377" spans="6:7" ht="11.25">
      <c r="F377" s="10"/>
      <c r="G377" s="10"/>
    </row>
    <row r="378" spans="6:7" ht="11.25">
      <c r="F378" s="10"/>
      <c r="G378" s="10"/>
    </row>
    <row r="379" spans="6:7" ht="11.25">
      <c r="F379" s="10"/>
      <c r="G379" s="10"/>
    </row>
    <row r="380" spans="6:7" ht="11.25">
      <c r="F380" s="10"/>
      <c r="G380" s="10"/>
    </row>
    <row r="381" spans="6:7" ht="11.25">
      <c r="F381" s="10"/>
      <c r="G381" s="10"/>
    </row>
    <row r="382" spans="6:7" ht="11.25">
      <c r="F382" s="10"/>
      <c r="G382" s="10"/>
    </row>
    <row r="383" spans="6:7" ht="11.25">
      <c r="F383" s="10"/>
      <c r="G383" s="10"/>
    </row>
    <row r="384" spans="6:7" ht="11.25">
      <c r="F384" s="10"/>
      <c r="G384" s="10"/>
    </row>
    <row r="385" spans="6:7" ht="11.25">
      <c r="F385" s="10"/>
      <c r="G385" s="10"/>
    </row>
    <row r="386" spans="6:7" ht="11.25">
      <c r="F386" s="10"/>
      <c r="G386" s="10"/>
    </row>
    <row r="387" spans="6:7" ht="11.25">
      <c r="F387" s="10"/>
      <c r="G387" s="10"/>
    </row>
    <row r="388" spans="6:7" ht="11.25">
      <c r="F388" s="10"/>
      <c r="G388" s="10"/>
    </row>
    <row r="389" spans="6:7" ht="11.25">
      <c r="F389" s="10"/>
      <c r="G389" s="10"/>
    </row>
    <row r="390" spans="6:7" ht="11.25">
      <c r="F390" s="10"/>
      <c r="G390" s="10"/>
    </row>
    <row r="391" spans="6:7" ht="11.25">
      <c r="F391" s="10"/>
      <c r="G391" s="10"/>
    </row>
    <row r="392" spans="6:7" ht="11.25">
      <c r="F392" s="10"/>
      <c r="G392" s="10"/>
    </row>
    <row r="393" spans="6:7" ht="11.25">
      <c r="F393" s="10"/>
      <c r="G393" s="10"/>
    </row>
    <row r="394" spans="6:7" ht="11.25">
      <c r="F394" s="10"/>
      <c r="G394" s="10"/>
    </row>
    <row r="395" spans="6:7" ht="11.25">
      <c r="F395" s="10"/>
      <c r="G395" s="10"/>
    </row>
    <row r="396" spans="6:7" ht="11.25">
      <c r="F396" s="10"/>
      <c r="G396" s="10"/>
    </row>
    <row r="397" spans="6:7" ht="11.25">
      <c r="F397" s="10"/>
      <c r="G397" s="10"/>
    </row>
    <row r="398" spans="6:7" ht="11.25">
      <c r="F398" s="10"/>
      <c r="G398" s="10"/>
    </row>
    <row r="399" spans="6:7" ht="11.25">
      <c r="F399" s="10"/>
      <c r="G399" s="10"/>
    </row>
    <row r="400" spans="6:7" ht="11.25">
      <c r="F400" s="10"/>
      <c r="G400" s="10"/>
    </row>
    <row r="401" spans="6:7" ht="11.25">
      <c r="F401" s="10"/>
      <c r="G401" s="10"/>
    </row>
    <row r="402" spans="6:7" ht="11.25">
      <c r="F402" s="10"/>
      <c r="G402" s="10"/>
    </row>
    <row r="403" spans="6:7" ht="11.25">
      <c r="F403" s="10"/>
      <c r="G403" s="10"/>
    </row>
    <row r="404" spans="6:7" ht="11.25">
      <c r="F404" s="10"/>
      <c r="G404" s="10"/>
    </row>
    <row r="405" spans="6:7" ht="11.25">
      <c r="F405" s="10"/>
      <c r="G405" s="10"/>
    </row>
    <row r="406" spans="6:7" ht="11.25">
      <c r="F406" s="10"/>
      <c r="G406" s="10"/>
    </row>
    <row r="407" spans="6:7" ht="11.25">
      <c r="F407" s="10"/>
      <c r="G407" s="10"/>
    </row>
    <row r="408" spans="6:7" ht="11.25">
      <c r="F408" s="10"/>
      <c r="G408" s="10"/>
    </row>
    <row r="409" spans="6:7" ht="11.25">
      <c r="F409" s="10"/>
      <c r="G409" s="10"/>
    </row>
    <row r="410" spans="6:7" ht="11.25">
      <c r="F410" s="10"/>
      <c r="G410" s="10"/>
    </row>
    <row r="411" spans="6:7" ht="11.25">
      <c r="F411" s="10"/>
      <c r="G411" s="10"/>
    </row>
    <row r="412" spans="6:7" ht="11.25">
      <c r="F412" s="10"/>
      <c r="G412" s="10"/>
    </row>
    <row r="413" spans="6:7" ht="11.25">
      <c r="F413" s="10"/>
      <c r="G413" s="10"/>
    </row>
    <row r="414" spans="6:7" ht="11.25">
      <c r="F414" s="10"/>
      <c r="G414" s="10"/>
    </row>
    <row r="415" spans="6:7" ht="11.25">
      <c r="F415" s="10"/>
      <c r="G415" s="10"/>
    </row>
    <row r="416" spans="6:7" ht="11.25">
      <c r="F416" s="10"/>
      <c r="G416" s="10"/>
    </row>
    <row r="417" spans="6:7" ht="11.25">
      <c r="F417" s="10"/>
      <c r="G417" s="10"/>
    </row>
    <row r="418" spans="6:7" ht="11.25">
      <c r="F418" s="10"/>
      <c r="G418" s="10"/>
    </row>
    <row r="419" spans="6:7" ht="11.25">
      <c r="F419" s="10"/>
      <c r="G419" s="10"/>
    </row>
    <row r="420" spans="6:7" ht="11.25">
      <c r="F420" s="10"/>
      <c r="G420" s="10"/>
    </row>
    <row r="421" spans="6:7" ht="11.25">
      <c r="F421" s="10"/>
      <c r="G421" s="10"/>
    </row>
    <row r="422" spans="6:7" ht="11.25">
      <c r="F422" s="10"/>
      <c r="G422" s="10"/>
    </row>
    <row r="423" spans="6:7" ht="11.25">
      <c r="F423" s="10"/>
      <c r="G423" s="10"/>
    </row>
    <row r="424" spans="6:7" ht="11.25">
      <c r="F424" s="10"/>
      <c r="G424" s="10"/>
    </row>
    <row r="425" spans="6:7" ht="11.25">
      <c r="F425" s="10"/>
      <c r="G425" s="10"/>
    </row>
    <row r="426" spans="6:7" ht="11.25">
      <c r="F426" s="10"/>
      <c r="G426" s="10"/>
    </row>
    <row r="427" spans="6:7" ht="11.25">
      <c r="F427" s="10"/>
      <c r="G427" s="10"/>
    </row>
    <row r="428" spans="6:7" ht="11.25">
      <c r="F428" s="10"/>
      <c r="G428" s="10"/>
    </row>
    <row r="429" spans="6:7" ht="11.25">
      <c r="F429" s="10"/>
      <c r="G429" s="10"/>
    </row>
    <row r="430" spans="6:7" ht="11.25">
      <c r="F430" s="10"/>
      <c r="G430" s="10"/>
    </row>
    <row r="431" spans="6:7" ht="11.25">
      <c r="F431" s="10"/>
      <c r="G431" s="10"/>
    </row>
    <row r="432" spans="6:7" ht="11.25">
      <c r="F432" s="10"/>
      <c r="G432" s="10"/>
    </row>
    <row r="433" spans="6:7" ht="11.25">
      <c r="F433" s="10"/>
      <c r="G433" s="10"/>
    </row>
    <row r="434" spans="6:7" ht="11.25">
      <c r="F434" s="10"/>
      <c r="G434" s="10"/>
    </row>
    <row r="435" spans="6:7" ht="11.25">
      <c r="F435" s="10"/>
      <c r="G435" s="10"/>
    </row>
    <row r="436" spans="6:7" ht="11.25">
      <c r="F436" s="10"/>
      <c r="G436" s="10"/>
    </row>
    <row r="437" spans="6:7" ht="11.25">
      <c r="F437" s="10"/>
      <c r="G437" s="10"/>
    </row>
    <row r="438" spans="6:7" ht="11.25">
      <c r="F438" s="10"/>
      <c r="G438" s="10"/>
    </row>
    <row r="439" spans="6:7" ht="11.25">
      <c r="F439" s="10"/>
      <c r="G439" s="10"/>
    </row>
    <row r="440" spans="6:7" ht="11.25">
      <c r="F440" s="10"/>
      <c r="G440" s="10"/>
    </row>
    <row r="441" spans="6:7" ht="11.25">
      <c r="F441" s="10"/>
      <c r="G441" s="10"/>
    </row>
    <row r="442" spans="6:7" ht="11.25">
      <c r="F442" s="10"/>
      <c r="G442" s="10"/>
    </row>
    <row r="443" spans="6:7" ht="11.25">
      <c r="F443" s="10"/>
      <c r="G443" s="10"/>
    </row>
    <row r="444" spans="6:7" ht="11.25">
      <c r="F444" s="10"/>
      <c r="G444" s="10"/>
    </row>
    <row r="445" spans="6:7" ht="11.25">
      <c r="F445" s="10"/>
      <c r="G445" s="10"/>
    </row>
    <row r="446" spans="6:7" ht="11.25">
      <c r="F446" s="10"/>
      <c r="G446" s="10"/>
    </row>
    <row r="447" spans="6:7" ht="11.25">
      <c r="F447" s="10"/>
      <c r="G447" s="10"/>
    </row>
    <row r="448" spans="6:7" ht="11.25">
      <c r="F448" s="10"/>
      <c r="G448" s="10"/>
    </row>
    <row r="449" spans="6:7" ht="11.25">
      <c r="F449" s="10"/>
      <c r="G449" s="10"/>
    </row>
    <row r="450" spans="6:7" ht="11.25">
      <c r="F450" s="10"/>
      <c r="G450" s="10"/>
    </row>
    <row r="451" spans="6:7" ht="11.25">
      <c r="F451" s="10"/>
      <c r="G451" s="10"/>
    </row>
    <row r="452" spans="6:7" ht="11.25">
      <c r="F452" s="10"/>
      <c r="G452" s="10"/>
    </row>
    <row r="453" spans="6:7" ht="11.25">
      <c r="F453" s="10"/>
      <c r="G453" s="10"/>
    </row>
    <row r="454" spans="6:7" ht="11.25">
      <c r="F454" s="10"/>
      <c r="G454" s="10"/>
    </row>
    <row r="455" spans="6:7" ht="11.25">
      <c r="F455" s="10"/>
      <c r="G455" s="10"/>
    </row>
    <row r="456" spans="6:7" ht="11.25">
      <c r="F456" s="10"/>
      <c r="G456" s="10"/>
    </row>
    <row r="457" spans="6:7" ht="11.25">
      <c r="F457" s="10"/>
      <c r="G457" s="10"/>
    </row>
    <row r="458" spans="6:7" ht="11.25">
      <c r="F458" s="10"/>
      <c r="G458" s="10"/>
    </row>
    <row r="459" spans="6:7" ht="11.25">
      <c r="F459" s="10"/>
      <c r="G459" s="10"/>
    </row>
    <row r="460" spans="6:7" ht="11.25">
      <c r="F460" s="10"/>
      <c r="G460" s="10"/>
    </row>
    <row r="461" spans="6:7" ht="11.25">
      <c r="F461" s="10"/>
      <c r="G461" s="10"/>
    </row>
    <row r="462" spans="6:7" ht="11.25">
      <c r="F462" s="10"/>
      <c r="G462" s="10"/>
    </row>
    <row r="463" spans="6:7" ht="11.25">
      <c r="F463" s="10"/>
      <c r="G463" s="10"/>
    </row>
    <row r="464" spans="6:7" ht="11.25">
      <c r="F464" s="10"/>
      <c r="G464" s="10"/>
    </row>
    <row r="465" spans="6:7" ht="11.25">
      <c r="F465" s="10"/>
      <c r="G465" s="10"/>
    </row>
    <row r="466" spans="6:7" ht="11.25">
      <c r="F466" s="10"/>
      <c r="G466" s="10"/>
    </row>
    <row r="467" spans="6:7" ht="11.25">
      <c r="F467" s="10"/>
      <c r="G467" s="10"/>
    </row>
    <row r="468" spans="6:7" ht="11.25">
      <c r="F468" s="10"/>
      <c r="G468" s="10"/>
    </row>
    <row r="469" spans="6:7" ht="11.25">
      <c r="F469" s="10"/>
      <c r="G469" s="10"/>
    </row>
    <row r="470" spans="6:7" ht="11.25">
      <c r="F470" s="10"/>
      <c r="G470" s="10"/>
    </row>
    <row r="471" spans="6:7" ht="11.25">
      <c r="F471" s="10"/>
      <c r="G471" s="10"/>
    </row>
    <row r="472" spans="6:7" ht="11.25">
      <c r="F472" s="10"/>
      <c r="G472" s="10"/>
    </row>
    <row r="473" spans="6:7" ht="11.25">
      <c r="F473" s="10"/>
      <c r="G473" s="10"/>
    </row>
    <row r="474" spans="6:7" ht="11.25">
      <c r="F474" s="10"/>
      <c r="G474" s="10"/>
    </row>
    <row r="475" spans="6:7" ht="11.25">
      <c r="F475" s="10"/>
      <c r="G475" s="10"/>
    </row>
    <row r="476" spans="6:7" ht="11.25">
      <c r="F476" s="10"/>
      <c r="G476" s="10"/>
    </row>
    <row r="477" spans="6:7" ht="11.25">
      <c r="F477" s="10"/>
      <c r="G477" s="10"/>
    </row>
    <row r="478" spans="6:7" ht="11.25">
      <c r="F478" s="10"/>
      <c r="G478" s="10"/>
    </row>
    <row r="479" spans="6:7" ht="11.25">
      <c r="F479" s="10"/>
      <c r="G479" s="10"/>
    </row>
    <row r="480" spans="6:7" ht="11.25">
      <c r="F480" s="10"/>
      <c r="G480" s="10"/>
    </row>
    <row r="481" spans="6:7" ht="11.25">
      <c r="F481" s="10"/>
      <c r="G481" s="10"/>
    </row>
    <row r="482" spans="6:7" ht="11.25">
      <c r="F482" s="10"/>
      <c r="G482" s="10"/>
    </row>
    <row r="483" spans="6:7" ht="11.25">
      <c r="F483" s="10"/>
      <c r="G483" s="10"/>
    </row>
    <row r="484" spans="6:7" ht="11.25">
      <c r="F484" s="10"/>
      <c r="G484" s="10"/>
    </row>
    <row r="485" spans="6:7" ht="11.25">
      <c r="F485" s="10"/>
      <c r="G485" s="10"/>
    </row>
    <row r="486" spans="6:7" ht="11.25">
      <c r="F486" s="10"/>
      <c r="G486" s="10"/>
    </row>
    <row r="487" spans="6:7" ht="11.25">
      <c r="F487" s="10"/>
      <c r="G487" s="10"/>
    </row>
    <row r="488" spans="6:7" ht="11.25">
      <c r="F488" s="10"/>
      <c r="G488" s="10"/>
    </row>
    <row r="489" spans="6:7" ht="11.25">
      <c r="F489" s="10"/>
      <c r="G489" s="10"/>
    </row>
    <row r="490" spans="6:7" ht="11.25">
      <c r="F490" s="10"/>
      <c r="G490" s="10"/>
    </row>
    <row r="491" spans="6:7" ht="11.25">
      <c r="F491" s="10"/>
      <c r="G491" s="10"/>
    </row>
    <row r="492" spans="6:7" ht="11.25">
      <c r="F492" s="10"/>
      <c r="G492" s="10"/>
    </row>
    <row r="493" spans="6:7" ht="11.25">
      <c r="F493" s="10"/>
      <c r="G493" s="10"/>
    </row>
    <row r="494" spans="6:7" ht="11.25">
      <c r="F494" s="10"/>
      <c r="G494" s="10"/>
    </row>
    <row r="495" spans="6:7" ht="11.25">
      <c r="F495" s="10"/>
      <c r="G495" s="10"/>
    </row>
    <row r="496" spans="6:7" ht="11.25">
      <c r="F496" s="10"/>
      <c r="G496" s="10"/>
    </row>
    <row r="497" spans="6:7" ht="11.25">
      <c r="F497" s="10"/>
      <c r="G497" s="10"/>
    </row>
    <row r="498" spans="6:7" ht="11.25">
      <c r="F498" s="10"/>
      <c r="G498" s="10"/>
    </row>
    <row r="499" spans="6:7" ht="11.25">
      <c r="F499" s="10"/>
      <c r="G499" s="10"/>
    </row>
    <row r="500" spans="6:7" ht="11.25">
      <c r="F500" s="10"/>
      <c r="G500" s="10"/>
    </row>
    <row r="501" spans="6:7" ht="11.25">
      <c r="F501" s="10"/>
      <c r="G501" s="10"/>
    </row>
    <row r="502" spans="6:7" ht="11.25">
      <c r="F502" s="10"/>
      <c r="G502" s="10"/>
    </row>
    <row r="503" spans="6:7" ht="11.25">
      <c r="F503" s="10"/>
      <c r="G503" s="10"/>
    </row>
    <row r="504" spans="6:7" ht="11.25">
      <c r="F504" s="10"/>
      <c r="G504" s="10"/>
    </row>
    <row r="505" spans="6:7" ht="11.25">
      <c r="F505" s="10"/>
      <c r="G505" s="10"/>
    </row>
    <row r="506" spans="6:7" ht="11.25">
      <c r="F506" s="10"/>
      <c r="G506" s="10"/>
    </row>
    <row r="507" spans="6:7" ht="11.25">
      <c r="F507" s="10"/>
      <c r="G507" s="10"/>
    </row>
    <row r="508" spans="6:7" ht="11.25">
      <c r="F508" s="10"/>
      <c r="G508" s="10"/>
    </row>
    <row r="509" spans="6:7" ht="11.25">
      <c r="F509" s="10"/>
      <c r="G509" s="10"/>
    </row>
    <row r="510" spans="6:7" ht="11.25">
      <c r="F510" s="10"/>
      <c r="G510" s="10"/>
    </row>
    <row r="511" spans="6:7" ht="11.25">
      <c r="F511" s="10"/>
      <c r="G511" s="10"/>
    </row>
    <row r="512" spans="6:7" ht="11.25">
      <c r="F512" s="10"/>
      <c r="G512" s="10"/>
    </row>
    <row r="513" spans="6:7" ht="11.25">
      <c r="F513" s="10"/>
      <c r="G513" s="10"/>
    </row>
    <row r="514" spans="6:7" ht="11.25">
      <c r="F514" s="10"/>
      <c r="G514" s="10"/>
    </row>
    <row r="515" spans="6:7" ht="11.25">
      <c r="F515" s="10"/>
      <c r="G515" s="10"/>
    </row>
    <row r="516" spans="6:7" ht="11.25">
      <c r="F516" s="10"/>
      <c r="G516" s="10"/>
    </row>
    <row r="517" spans="6:7" ht="11.25">
      <c r="F517" s="10"/>
      <c r="G517" s="10"/>
    </row>
    <row r="518" spans="6:7" ht="11.25">
      <c r="F518" s="10"/>
      <c r="G518" s="10"/>
    </row>
    <row r="519" spans="6:7" ht="11.25">
      <c r="F519" s="10"/>
      <c r="G519" s="10"/>
    </row>
    <row r="520" spans="6:7" ht="11.25">
      <c r="F520" s="10"/>
      <c r="G520" s="10"/>
    </row>
    <row r="521" spans="6:7" ht="11.25">
      <c r="F521" s="10"/>
      <c r="G521" s="10"/>
    </row>
    <row r="522" spans="6:7" ht="11.25">
      <c r="F522" s="10"/>
      <c r="G522" s="10"/>
    </row>
    <row r="523" spans="6:7" ht="11.25">
      <c r="F523" s="10"/>
      <c r="G523" s="10"/>
    </row>
    <row r="524" spans="6:7" ht="11.25">
      <c r="F524" s="10"/>
      <c r="G524" s="10"/>
    </row>
    <row r="525" spans="6:7" ht="11.25">
      <c r="F525" s="10"/>
      <c r="G525" s="10"/>
    </row>
    <row r="526" spans="6:7" ht="11.25">
      <c r="F526" s="10"/>
      <c r="G526" s="10"/>
    </row>
    <row r="527" spans="6:7" ht="11.25">
      <c r="F527" s="10"/>
      <c r="G527" s="10"/>
    </row>
    <row r="528" spans="6:7" ht="11.25">
      <c r="F528" s="10"/>
      <c r="G528" s="10"/>
    </row>
    <row r="529" spans="6:7" ht="11.25">
      <c r="F529" s="10"/>
      <c r="G529" s="10"/>
    </row>
    <row r="530" spans="6:7" ht="11.25">
      <c r="F530" s="10"/>
      <c r="G530" s="10"/>
    </row>
    <row r="531" spans="6:7" ht="11.25">
      <c r="F531" s="10"/>
      <c r="G531" s="10"/>
    </row>
    <row r="532" spans="6:7" ht="11.25">
      <c r="F532" s="10"/>
      <c r="G532" s="10"/>
    </row>
    <row r="533" spans="6:7" ht="11.25">
      <c r="F533" s="10"/>
      <c r="G533" s="10"/>
    </row>
    <row r="534" spans="6:7" ht="11.25">
      <c r="F534" s="10"/>
      <c r="G534" s="10"/>
    </row>
    <row r="535" spans="6:7" ht="11.25">
      <c r="F535" s="10"/>
      <c r="G535" s="10"/>
    </row>
    <row r="536" spans="6:7" ht="11.25">
      <c r="F536" s="10"/>
      <c r="G536" s="10"/>
    </row>
    <row r="537" spans="6:7" ht="11.25">
      <c r="F537" s="10"/>
      <c r="G537" s="10"/>
    </row>
    <row r="538" spans="6:7" ht="11.25">
      <c r="F538" s="10"/>
      <c r="G538" s="10"/>
    </row>
    <row r="539" spans="6:7" ht="11.25">
      <c r="F539" s="10"/>
      <c r="G539" s="10"/>
    </row>
    <row r="540" spans="6:7" ht="11.25">
      <c r="F540" s="10"/>
      <c r="G540" s="10"/>
    </row>
    <row r="541" spans="6:7" ht="11.25">
      <c r="F541" s="10"/>
      <c r="G541" s="10"/>
    </row>
    <row r="542" spans="6:7" ht="11.25">
      <c r="F542" s="10"/>
      <c r="G542" s="10"/>
    </row>
    <row r="543" spans="6:7" ht="11.25">
      <c r="F543" s="10"/>
      <c r="G543" s="10"/>
    </row>
    <row r="544" spans="6:7" ht="11.25">
      <c r="F544" s="10"/>
      <c r="G544" s="10"/>
    </row>
    <row r="545" spans="6:7" ht="11.25">
      <c r="F545" s="10"/>
      <c r="G545" s="10"/>
    </row>
    <row r="546" spans="6:7" ht="11.25">
      <c r="F546" s="10"/>
      <c r="G546" s="10"/>
    </row>
    <row r="547" spans="6:7" ht="11.25">
      <c r="F547" s="10"/>
      <c r="G547" s="10"/>
    </row>
    <row r="548" spans="6:7" ht="11.25">
      <c r="F548" s="10"/>
      <c r="G548" s="10"/>
    </row>
    <row r="549" spans="6:7" ht="11.25">
      <c r="F549" s="10"/>
      <c r="G549" s="10"/>
    </row>
    <row r="550" spans="6:7" ht="11.25">
      <c r="F550" s="10"/>
      <c r="G550" s="10"/>
    </row>
    <row r="551" spans="6:7" ht="11.25">
      <c r="F551" s="10"/>
      <c r="G551" s="10"/>
    </row>
    <row r="552" spans="6:7" ht="11.25">
      <c r="F552" s="10"/>
      <c r="G552" s="10"/>
    </row>
    <row r="553" spans="6:7" ht="11.25">
      <c r="F553" s="10"/>
      <c r="G553" s="10"/>
    </row>
    <row r="554" spans="6:7" ht="11.25">
      <c r="F554" s="10"/>
      <c r="G554" s="10"/>
    </row>
    <row r="555" spans="6:7" ht="11.25">
      <c r="F555" s="10"/>
      <c r="G555" s="10"/>
    </row>
    <row r="556" spans="6:7" ht="11.25">
      <c r="F556" s="10"/>
      <c r="G556" s="10"/>
    </row>
    <row r="557" spans="6:7" ht="11.25">
      <c r="F557" s="10"/>
      <c r="G557" s="10"/>
    </row>
    <row r="558" spans="6:7" ht="11.25">
      <c r="F558" s="10"/>
      <c r="G558" s="10"/>
    </row>
    <row r="559" spans="6:7" ht="11.25">
      <c r="F559" s="10"/>
      <c r="G559" s="10"/>
    </row>
    <row r="560" spans="6:7" ht="11.25">
      <c r="F560" s="10"/>
      <c r="G560" s="10"/>
    </row>
    <row r="561" spans="6:7" ht="11.25">
      <c r="F561" s="10"/>
      <c r="G561" s="10"/>
    </row>
    <row r="562" spans="6:7" ht="11.25">
      <c r="F562" s="10"/>
      <c r="G562" s="10"/>
    </row>
    <row r="563" spans="6:7" ht="11.25">
      <c r="F563" s="10"/>
      <c r="G563" s="10"/>
    </row>
    <row r="564" spans="6:7" ht="11.25">
      <c r="F564" s="10"/>
      <c r="G564" s="10"/>
    </row>
    <row r="565" spans="6:7" ht="11.25">
      <c r="F565" s="10"/>
      <c r="G565" s="10"/>
    </row>
    <row r="566" spans="6:7" ht="11.25">
      <c r="F566" s="10"/>
      <c r="G566" s="10"/>
    </row>
    <row r="567" spans="6:7" ht="11.25">
      <c r="F567" s="10"/>
      <c r="G567" s="10"/>
    </row>
    <row r="568" spans="6:7" ht="11.25">
      <c r="F568" s="10"/>
      <c r="G568" s="10"/>
    </row>
    <row r="569" spans="6:7" ht="11.25">
      <c r="F569" s="10"/>
      <c r="G569" s="10"/>
    </row>
    <row r="570" spans="6:7" ht="11.25">
      <c r="F570" s="10"/>
      <c r="G570" s="10"/>
    </row>
    <row r="571" spans="6:7" ht="11.25">
      <c r="F571" s="10"/>
      <c r="G571" s="10"/>
    </row>
    <row r="572" spans="6:7" ht="11.25">
      <c r="F572" s="10"/>
      <c r="G572" s="10"/>
    </row>
    <row r="573" spans="6:7" ht="11.25">
      <c r="F573" s="10"/>
      <c r="G573" s="10"/>
    </row>
    <row r="574" spans="6:7" ht="11.25">
      <c r="F574" s="10"/>
      <c r="G574" s="10"/>
    </row>
    <row r="575" spans="6:7" ht="11.25">
      <c r="F575" s="10"/>
      <c r="G575" s="10"/>
    </row>
    <row r="576" spans="6:7" ht="11.25">
      <c r="F576" s="10"/>
      <c r="G576" s="10"/>
    </row>
    <row r="577" spans="6:7" ht="11.25">
      <c r="F577" s="10"/>
      <c r="G577" s="10"/>
    </row>
    <row r="578" spans="6:7" ht="11.25">
      <c r="F578" s="10"/>
      <c r="G578" s="10"/>
    </row>
    <row r="579" spans="6:7" ht="11.25">
      <c r="F579" s="10"/>
      <c r="G579" s="10"/>
    </row>
    <row r="580" spans="6:7" ht="11.25">
      <c r="F580" s="10"/>
      <c r="G580" s="10"/>
    </row>
    <row r="581" spans="6:7" ht="11.25">
      <c r="F581" s="10"/>
      <c r="G581" s="10"/>
    </row>
    <row r="582" spans="6:7" ht="11.25">
      <c r="F582" s="10"/>
      <c r="G582" s="10"/>
    </row>
    <row r="583" spans="6:7" ht="11.25">
      <c r="F583" s="10"/>
      <c r="G583" s="10"/>
    </row>
    <row r="584" spans="6:7" ht="11.25">
      <c r="F584" s="10"/>
      <c r="G584" s="10"/>
    </row>
    <row r="585" spans="6:7" ht="11.25">
      <c r="F585" s="10"/>
      <c r="G585" s="10"/>
    </row>
    <row r="586" spans="6:7" ht="11.25">
      <c r="F586" s="10"/>
      <c r="G586" s="10"/>
    </row>
    <row r="587" spans="6:7" ht="11.25">
      <c r="F587" s="10"/>
      <c r="G587" s="10"/>
    </row>
    <row r="588" spans="6:7" ht="11.25">
      <c r="F588" s="10"/>
      <c r="G588" s="10"/>
    </row>
    <row r="589" spans="6:7" ht="11.25">
      <c r="F589" s="10"/>
      <c r="G589" s="10"/>
    </row>
    <row r="590" spans="6:7" ht="11.25">
      <c r="F590" s="10"/>
      <c r="G590" s="10"/>
    </row>
    <row r="591" spans="6:7" ht="11.25">
      <c r="F591" s="10"/>
      <c r="G591" s="10"/>
    </row>
    <row r="592" spans="6:7" ht="11.25">
      <c r="F592" s="10"/>
      <c r="G592" s="10"/>
    </row>
    <row r="593" spans="6:7" ht="11.25">
      <c r="F593" s="10"/>
      <c r="G593" s="10"/>
    </row>
  </sheetData>
  <sheetProtection/>
  <mergeCells count="14">
    <mergeCell ref="E80:I80"/>
    <mergeCell ref="K80:M80"/>
    <mergeCell ref="A4:O4"/>
    <mergeCell ref="E81:I81"/>
    <mergeCell ref="K81:M81"/>
    <mergeCell ref="A5:O5"/>
    <mergeCell ref="A6:O6"/>
    <mergeCell ref="A7:O7"/>
    <mergeCell ref="A8:O8"/>
    <mergeCell ref="A9:O9"/>
    <mergeCell ref="A10:O10"/>
    <mergeCell ref="H11:M11"/>
    <mergeCell ref="E70:H70"/>
    <mergeCell ref="E79:H79"/>
  </mergeCells>
  <printOptions verticalCentered="1"/>
  <pageMargins left="0.1968503937007874" right="0.5905511811023623" top="0" bottom="0" header="0" footer="0.31496062992125984"/>
  <pageSetup fitToHeight="0" fitToWidth="0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ohenriquez</dc:creator>
  <cp:keywords/>
  <dc:description/>
  <cp:lastModifiedBy>Elixa de la Altagracia Gimenes</cp:lastModifiedBy>
  <cp:lastPrinted>2022-01-05T16:06:29Z</cp:lastPrinted>
  <dcterms:created xsi:type="dcterms:W3CDTF">2007-08-09T17:19:09Z</dcterms:created>
  <dcterms:modified xsi:type="dcterms:W3CDTF">2022-02-17T15:58:54Z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